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ОНИТОРИНГ 1-4 кл\2 полугодие\"/>
    </mc:Choice>
  </mc:AlternateContent>
  <xr:revisionPtr revIDLastSave="0" documentId="13_ncr:1_{1CD32507-DDC6-400C-BAAE-1AA41A7881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0" i="1" l="1"/>
  <c r="H66" i="1" l="1"/>
  <c r="F78" i="1"/>
  <c r="G43" i="1"/>
  <c r="G25" i="1"/>
  <c r="G216" i="1"/>
  <c r="G231" i="1"/>
  <c r="H231" i="1"/>
  <c r="I231" i="1"/>
  <c r="J231" i="1"/>
  <c r="F231" i="1"/>
  <c r="F228" i="1"/>
  <c r="H207" i="1"/>
  <c r="I207" i="1"/>
  <c r="J207" i="1"/>
  <c r="G207" i="1"/>
  <c r="F207" i="1"/>
  <c r="F203" i="1"/>
  <c r="F193" i="1"/>
  <c r="A171" i="1"/>
  <c r="G183" i="1"/>
  <c r="H183" i="1"/>
  <c r="I183" i="1"/>
  <c r="J183" i="1"/>
  <c r="F183" i="1"/>
  <c r="J180" i="1"/>
  <c r="G170" i="1"/>
  <c r="F170" i="1"/>
  <c r="F157" i="1"/>
  <c r="H160" i="1"/>
  <c r="I160" i="1"/>
  <c r="J160" i="1"/>
  <c r="G160" i="1"/>
  <c r="F160" i="1"/>
  <c r="H157" i="1"/>
  <c r="J148" i="1"/>
  <c r="I148" i="1"/>
  <c r="H148" i="1"/>
  <c r="F148" i="1"/>
  <c r="F136" i="1"/>
  <c r="J139" i="1"/>
  <c r="H139" i="1"/>
  <c r="I139" i="1"/>
  <c r="G139" i="1"/>
  <c r="F139" i="1"/>
  <c r="H117" i="1"/>
  <c r="I117" i="1"/>
  <c r="J117" i="1"/>
  <c r="G117" i="1"/>
  <c r="F162" i="1" l="1"/>
  <c r="F208" i="1"/>
  <c r="H162" i="1"/>
  <c r="F117" i="1"/>
  <c r="F103" i="1"/>
  <c r="H103" i="1"/>
  <c r="I103" i="1"/>
  <c r="J103" i="1"/>
  <c r="G103" i="1"/>
  <c r="H94" i="1"/>
  <c r="I94" i="1"/>
  <c r="J94" i="1"/>
  <c r="G94" i="1"/>
  <c r="F94" i="1"/>
  <c r="F95" i="1" s="1"/>
  <c r="H70" i="1"/>
  <c r="I70" i="1"/>
  <c r="J70" i="1"/>
  <c r="G70" i="1"/>
  <c r="F70" i="1"/>
  <c r="H56" i="1"/>
  <c r="I56" i="1"/>
  <c r="J56" i="1"/>
  <c r="G56" i="1"/>
  <c r="F56" i="1"/>
  <c r="F66" i="1"/>
  <c r="F71" i="1" l="1"/>
  <c r="H47" i="1"/>
  <c r="I47" i="1"/>
  <c r="J47" i="1"/>
  <c r="G47" i="1"/>
  <c r="F47" i="1"/>
  <c r="H33" i="1"/>
  <c r="G33" i="1"/>
  <c r="G48" i="1" s="1"/>
  <c r="F33" i="1"/>
  <c r="H25" i="1"/>
  <c r="I25" i="1"/>
  <c r="J25" i="1"/>
  <c r="F25" i="1"/>
  <c r="F21" i="1" l="1"/>
  <c r="G12" i="1"/>
  <c r="L228" i="1" l="1"/>
  <c r="L216" i="1"/>
  <c r="L203" i="1"/>
  <c r="L193" i="1"/>
  <c r="L180" i="1"/>
  <c r="L170" i="1"/>
  <c r="L157" i="1"/>
  <c r="L148" i="1"/>
  <c r="L136" i="1"/>
  <c r="L126" i="1"/>
  <c r="L113" i="1"/>
  <c r="L103" i="1"/>
  <c r="L90" i="1"/>
  <c r="L78" i="1"/>
  <c r="L66" i="1"/>
  <c r="L56" i="1"/>
  <c r="L43" i="1"/>
  <c r="L33" i="1"/>
  <c r="L21" i="1"/>
  <c r="L12" i="1"/>
  <c r="A127" i="1"/>
  <c r="B232" i="1"/>
  <c r="A232" i="1"/>
  <c r="J228" i="1"/>
  <c r="I228" i="1"/>
  <c r="H228" i="1"/>
  <c r="G228" i="1"/>
  <c r="G232" i="1" s="1"/>
  <c r="B219" i="1"/>
  <c r="A219" i="1"/>
  <c r="J216" i="1"/>
  <c r="I216" i="1"/>
  <c r="H216" i="1"/>
  <c r="F216" i="1"/>
  <c r="F232" i="1" s="1"/>
  <c r="B208" i="1"/>
  <c r="A208" i="1"/>
  <c r="J203" i="1"/>
  <c r="I203" i="1"/>
  <c r="H203" i="1"/>
  <c r="G203" i="1"/>
  <c r="B194" i="1"/>
  <c r="A194" i="1"/>
  <c r="J193" i="1"/>
  <c r="J208" i="1" s="1"/>
  <c r="I193" i="1"/>
  <c r="H193" i="1"/>
  <c r="G193" i="1"/>
  <c r="G208" i="1" s="1"/>
  <c r="B185" i="1"/>
  <c r="A185" i="1"/>
  <c r="I180" i="1"/>
  <c r="H180" i="1"/>
  <c r="G180" i="1"/>
  <c r="G185" i="1" s="1"/>
  <c r="F180" i="1"/>
  <c r="F185" i="1" s="1"/>
  <c r="B171" i="1"/>
  <c r="J170" i="1"/>
  <c r="J185" i="1" s="1"/>
  <c r="I170" i="1"/>
  <c r="H170" i="1"/>
  <c r="B162" i="1"/>
  <c r="A162" i="1"/>
  <c r="J157" i="1"/>
  <c r="J162" i="1" s="1"/>
  <c r="I157" i="1"/>
  <c r="I162" i="1" s="1"/>
  <c r="G157" i="1"/>
  <c r="B149" i="1"/>
  <c r="A149" i="1"/>
  <c r="G148" i="1"/>
  <c r="B140" i="1"/>
  <c r="A140" i="1"/>
  <c r="J136" i="1"/>
  <c r="I136" i="1"/>
  <c r="H136" i="1"/>
  <c r="G136" i="1"/>
  <c r="B127" i="1"/>
  <c r="J126" i="1"/>
  <c r="I126" i="1"/>
  <c r="H126" i="1"/>
  <c r="G126" i="1"/>
  <c r="F126" i="1"/>
  <c r="F140" i="1" s="1"/>
  <c r="B118" i="1"/>
  <c r="A118" i="1"/>
  <c r="J113" i="1"/>
  <c r="J118" i="1" s="1"/>
  <c r="I113" i="1"/>
  <c r="I118" i="1" s="1"/>
  <c r="H113" i="1"/>
  <c r="H118" i="1" s="1"/>
  <c r="G113" i="1"/>
  <c r="G118" i="1" s="1"/>
  <c r="F113" i="1"/>
  <c r="F118" i="1" s="1"/>
  <c r="B104" i="1"/>
  <c r="A104" i="1"/>
  <c r="B95" i="1"/>
  <c r="A95" i="1"/>
  <c r="J90" i="1"/>
  <c r="I90" i="1"/>
  <c r="H90" i="1"/>
  <c r="G90" i="1"/>
  <c r="B81" i="1"/>
  <c r="A81" i="1"/>
  <c r="J78" i="1"/>
  <c r="I78" i="1"/>
  <c r="H78" i="1"/>
  <c r="G78" i="1"/>
  <c r="B71" i="1"/>
  <c r="A71" i="1"/>
  <c r="J66" i="1"/>
  <c r="J71" i="1" s="1"/>
  <c r="I66" i="1"/>
  <c r="I71" i="1" s="1"/>
  <c r="H71" i="1"/>
  <c r="G66" i="1"/>
  <c r="G71" i="1" s="1"/>
  <c r="B57" i="1"/>
  <c r="A57" i="1"/>
  <c r="B48" i="1"/>
  <c r="A48" i="1"/>
  <c r="J43" i="1"/>
  <c r="I43" i="1"/>
  <c r="H43" i="1"/>
  <c r="H48" i="1" s="1"/>
  <c r="F43" i="1"/>
  <c r="F48" i="1" s="1"/>
  <c r="B34" i="1"/>
  <c r="A34" i="1"/>
  <c r="J33" i="1"/>
  <c r="I33" i="1"/>
  <c r="B26" i="1"/>
  <c r="A26" i="1"/>
  <c r="B13" i="1"/>
  <c r="A13" i="1"/>
  <c r="G21" i="1"/>
  <c r="G26" i="1" s="1"/>
  <c r="H21" i="1"/>
  <c r="I21" i="1"/>
  <c r="J21" i="1"/>
  <c r="H12" i="1"/>
  <c r="H26" i="1" s="1"/>
  <c r="I12" i="1"/>
  <c r="I26" i="1" s="1"/>
  <c r="J12" i="1"/>
  <c r="J26" i="1" s="1"/>
  <c r="F12" i="1"/>
  <c r="F26" i="1" s="1"/>
  <c r="G140" i="1" l="1"/>
  <c r="I140" i="1"/>
  <c r="G95" i="1"/>
  <c r="H208" i="1"/>
  <c r="J232" i="1"/>
  <c r="J140" i="1"/>
  <c r="I208" i="1"/>
  <c r="L232" i="1"/>
  <c r="H232" i="1"/>
  <c r="I232" i="1"/>
  <c r="H185" i="1"/>
  <c r="G162" i="1"/>
  <c r="I185" i="1"/>
  <c r="I48" i="1"/>
  <c r="H140" i="1"/>
  <c r="L185" i="1"/>
  <c r="J48" i="1"/>
  <c r="H95" i="1"/>
  <c r="I95" i="1"/>
  <c r="L48" i="1"/>
  <c r="J95" i="1"/>
  <c r="L118" i="1"/>
  <c r="L208" i="1"/>
  <c r="L162" i="1"/>
  <c r="L140" i="1"/>
  <c r="L95" i="1"/>
  <c r="L71" i="1"/>
  <c r="L26" i="1"/>
  <c r="G233" i="1" l="1"/>
  <c r="L233" i="1"/>
  <c r="H233" i="1"/>
  <c r="F233" i="1"/>
  <c r="I233" i="1"/>
  <c r="J233" i="1"/>
</calcChain>
</file>

<file path=xl/sharedStrings.xml><?xml version="1.0" encoding="utf-8"?>
<sst xmlns="http://schemas.openxmlformats.org/spreadsheetml/2006/main" count="522" uniqueCount="203">
  <si>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</si>
  <si>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</si>
  <si>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</si>
  <si>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</si>
  <si>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</si>
  <si>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</si>
  <si>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</si>
  <si>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</si>
  <si>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</si>
  <si>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</si>
  <si>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</si>
  <si>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</si>
  <si>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</si>
  <si>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</si>
  <si>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</si>
  <si>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</si>
  <si>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</si>
  <si>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</si>
  <si>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</si>
  <si>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</si>
  <si>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</si>
  <si>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</si>
  <si>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</si>
  <si>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</si>
  <si>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</si>
  <si>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</si>
  <si>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</si>
  <si>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</si>
  <si>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</si>
  <si>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</si>
  <si>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</si>
  <si>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</si>
  <si>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</si>
  <si>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</si>
  <si>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</si>
  <si>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</si>
  <si>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</si>
  <si>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</si>
  <si>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</si>
  <si>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</si>
  <si>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мучное бл.</t>
  </si>
  <si>
    <t>Оладьи с повидлом</t>
  </si>
  <si>
    <t>ТТК 6.6</t>
  </si>
  <si>
    <t>Чай с сахаром и лимоном</t>
  </si>
  <si>
    <t>ТТК 8.3</t>
  </si>
  <si>
    <t>ТТК 3.11</t>
  </si>
  <si>
    <t>ТТК 6.16</t>
  </si>
  <si>
    <t>ТТК 7.2</t>
  </si>
  <si>
    <t>Компот из фруктов и ягод с/м</t>
  </si>
  <si>
    <t>Хлеб пшеничный</t>
  </si>
  <si>
    <t>ТТК 3.1</t>
  </si>
  <si>
    <t>Хлеб ржано-пшеничный</t>
  </si>
  <si>
    <t>ТТК 3.2</t>
  </si>
  <si>
    <t>ТТК 6.8</t>
  </si>
  <si>
    <t>овощи</t>
  </si>
  <si>
    <t>Помидор свежий</t>
  </si>
  <si>
    <t>ТТК 4.1</t>
  </si>
  <si>
    <t>Чай с сахаром</t>
  </si>
  <si>
    <t>ТТК 8.2</t>
  </si>
  <si>
    <t>Напиток Каркаде</t>
  </si>
  <si>
    <t>ТТК 8.4</t>
  </si>
  <si>
    <t>порц.блюдо</t>
  </si>
  <si>
    <t>Сыр порциями</t>
  </si>
  <si>
    <t>Батон пектиновый</t>
  </si>
  <si>
    <t>ТТК 3.10</t>
  </si>
  <si>
    <t>ТТК 3.3</t>
  </si>
  <si>
    <t>Какао с молоком</t>
  </si>
  <si>
    <t>ТТК 8.12</t>
  </si>
  <si>
    <t>Спагетти по-неопалитански</t>
  </si>
  <si>
    <t>Компот из смеси сухофруктов</t>
  </si>
  <si>
    <t>ТТК 8.11</t>
  </si>
  <si>
    <t>ТТК 2.1</t>
  </si>
  <si>
    <t>ТТК 3.5</t>
  </si>
  <si>
    <t>Пюре картофельное</t>
  </si>
  <si>
    <t>ТТК 7.1</t>
  </si>
  <si>
    <t>Салат из свежих огурцов с луком</t>
  </si>
  <si>
    <t>ТТК 4.22</t>
  </si>
  <si>
    <t>Свекольник со сметаной</t>
  </si>
  <si>
    <t>ТТК 5.8</t>
  </si>
  <si>
    <t>Фрикадельки мясные с соусом</t>
  </si>
  <si>
    <t>ТТК 6.13</t>
  </si>
  <si>
    <t>ТТК 5.9</t>
  </si>
  <si>
    <t>ТТК 1.5</t>
  </si>
  <si>
    <t>Яйцо вареное</t>
  </si>
  <si>
    <t>ТТК 3.13</t>
  </si>
  <si>
    <t>Салат из свеклы</t>
  </si>
  <si>
    <t>ТТК 4.5</t>
  </si>
  <si>
    <t>ТТК 7.5</t>
  </si>
  <si>
    <t>Плов</t>
  </si>
  <si>
    <t>ТТК 6.20</t>
  </si>
  <si>
    <t>Каша жидкая молочная из манной крупы с маслом сливочным</t>
  </si>
  <si>
    <t>ТТК 1.3</t>
  </si>
  <si>
    <t>Буженина из свинины</t>
  </si>
  <si>
    <t>ТТК 3.29</t>
  </si>
  <si>
    <t>Огурец свежий</t>
  </si>
  <si>
    <t>ТТК 4.4</t>
  </si>
  <si>
    <t>Компот из свежих плодов (яблок)</t>
  </si>
  <si>
    <t>ТТК 8.19</t>
  </si>
  <si>
    <t>Плоды свежие</t>
  </si>
  <si>
    <t>Суп картофельный с горохом и цыплеком</t>
  </si>
  <si>
    <t>ТТК 5.31</t>
  </si>
  <si>
    <t>Сок разливной</t>
  </si>
  <si>
    <t>ТТК 8.5</t>
  </si>
  <si>
    <t>конд.изд</t>
  </si>
  <si>
    <t>Конд изделие пром производства</t>
  </si>
  <si>
    <t>Салат из помидоров с сыром</t>
  </si>
  <si>
    <t>ТТК 4.27</t>
  </si>
  <si>
    <t>Каша рассыпчатая гречневая с маслом сливочным</t>
  </si>
  <si>
    <t>Запеканка творожно-рисовая со сгущенным молоком</t>
  </si>
  <si>
    <t>Масло порциями сливочное</t>
  </si>
  <si>
    <t>Суп лапша по-домашнему</t>
  </si>
  <si>
    <t>Растрепки куриные</t>
  </si>
  <si>
    <t>ТТК 6.65</t>
  </si>
  <si>
    <t>Рагу из овощей</t>
  </si>
  <si>
    <t>ТТК 7.3</t>
  </si>
  <si>
    <t>Пельмени отварные с маслом сливочным и сметаной</t>
  </si>
  <si>
    <t>ТТК 6.48</t>
  </si>
  <si>
    <t>Чай витаминный с плодами шиповника</t>
  </si>
  <si>
    <t>ТТК 8.18</t>
  </si>
  <si>
    <t>Суп сливочный с рыбными фрикадельками (горбуша)</t>
  </si>
  <si>
    <t>ТТК 5.33</t>
  </si>
  <si>
    <t>Котлеты по-хлыновски</t>
  </si>
  <si>
    <t>Макаронные изделия отварные</t>
  </si>
  <si>
    <t>Каша Дружба с маслом сливочным</t>
  </si>
  <si>
    <t>Чай с молоком</t>
  </si>
  <si>
    <t>Салат из белокочанной капусты с морковью</t>
  </si>
  <si>
    <t>ТТК 4.7</t>
  </si>
  <si>
    <t>Солянка Школьная</t>
  </si>
  <si>
    <t>ТТК 5.11</t>
  </si>
  <si>
    <t>Котлеты рыбные Любительские</t>
  </si>
  <si>
    <t>ТТК 6.18</t>
  </si>
  <si>
    <t>ТТК 1.10</t>
  </si>
  <si>
    <t>Щи из свежей капусты с картофелем со сметаной</t>
  </si>
  <si>
    <t>ТТК 5.14</t>
  </si>
  <si>
    <t>Цыплята (бедро н/к) запеченые</t>
  </si>
  <si>
    <t>Каша рассыпчатая из гречневая</t>
  </si>
  <si>
    <t>Крупенник мясной</t>
  </si>
  <si>
    <t>ТТК 6.67</t>
  </si>
  <si>
    <t xml:space="preserve">Суп картофельный с горохом и цыпленком </t>
  </si>
  <si>
    <t>Котлеты рыбные</t>
  </si>
  <si>
    <t>ТТК 6.44</t>
  </si>
  <si>
    <t>Чай витаминный с плодами шипоника</t>
  </si>
  <si>
    <t>Салат из моркови по-корейски "Школьный"</t>
  </si>
  <si>
    <t>ТТК 4.49</t>
  </si>
  <si>
    <t>Рассольник петербургский с крупой перловой, со сметаной</t>
  </si>
  <si>
    <t>ТТК 5.10</t>
  </si>
  <si>
    <t>Наггетсы куриные</t>
  </si>
  <si>
    <t>ТТК 7.21</t>
  </si>
  <si>
    <t>Пудинг творожный Лакомка со сгущенным молоком</t>
  </si>
  <si>
    <t>ТТК 2.10</t>
  </si>
  <si>
    <t>Огурцы битые с зеленью</t>
  </si>
  <si>
    <t>ТТК 4.40</t>
  </si>
  <si>
    <t>Борщ с капустой и картофелем со сметаной</t>
  </si>
  <si>
    <t>ТТК 5.7</t>
  </si>
  <si>
    <t>Биточки Школьные</t>
  </si>
  <si>
    <t>ТТК 6.14</t>
  </si>
  <si>
    <t>Картофель отварной</t>
  </si>
  <si>
    <t>ТТК 7.10</t>
  </si>
  <si>
    <t>ТТК 8.10</t>
  </si>
  <si>
    <t>Каша Боярская с изюмом</t>
  </si>
  <si>
    <t>ТТК 1.7</t>
  </si>
  <si>
    <t xml:space="preserve">Чай с сахаром </t>
  </si>
  <si>
    <t>Салат из капусты белокочанной с кукурузой</t>
  </si>
  <si>
    <t>ТТК 4.18</t>
  </si>
  <si>
    <t>Тефтели мясные с соусом</t>
  </si>
  <si>
    <t>ТТК 6.15</t>
  </si>
  <si>
    <t>ТТК 8.14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</si>
  <si>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</si>
  <si>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</si>
  <si>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</si>
  <si>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</si>
  <si>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</si>
  <si>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Каша вязкая молочная из хлопьев овсяных Геркулес с  маслом сливочным</t>
  </si>
  <si>
    <t>ТТК 1.1.</t>
  </si>
  <si>
    <t>булочное</t>
  </si>
  <si>
    <t>Сдобное булочное изделие</t>
  </si>
  <si>
    <t>Кисель ягодный</t>
  </si>
  <si>
    <t>Салат из моркови с яблоком</t>
  </si>
  <si>
    <t>ТТК 8.16</t>
  </si>
  <si>
    <t>ТТК 4.26</t>
  </si>
  <si>
    <t>мучн. изд</t>
  </si>
  <si>
    <t>ТТК 3.6</t>
  </si>
  <si>
    <t>ТТК 8.17</t>
  </si>
  <si>
    <t>Напиток витаминный из яблок и шиповника</t>
  </si>
  <si>
    <t>ТТК 7.18</t>
  </si>
  <si>
    <t>Котлеты морковные с творогом, соус сметанный</t>
  </si>
  <si>
    <t xml:space="preserve">Сок разливной </t>
  </si>
  <si>
    <t>ТТК 3.7</t>
  </si>
  <si>
    <t>ТТК 4.17</t>
  </si>
  <si>
    <t xml:space="preserve">Блинчики с фруктовой начинкой </t>
  </si>
  <si>
    <t>Салат из моркови с сахаром</t>
  </si>
  <si>
    <t xml:space="preserve">Полдник </t>
  </si>
  <si>
    <t>Полдник</t>
  </si>
  <si>
    <t>Крокеты картофельные  со сметанным соусом</t>
  </si>
  <si>
    <t>ТТК 7.19</t>
  </si>
  <si>
    <t xml:space="preserve">Дополнительное питание </t>
  </si>
  <si>
    <t xml:space="preserve">Молоко в индивидуальной упаковке </t>
  </si>
  <si>
    <t>ТТК 6.10</t>
  </si>
  <si>
    <t>Дополнительное питание</t>
  </si>
  <si>
    <t>МБОУ СОШ №19 г.Белгорода</t>
  </si>
  <si>
    <t>Директор школы</t>
  </si>
  <si>
    <t>Дудкевич Е.Я.</t>
  </si>
  <si>
    <t>Омлет паровой с мясом,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</si>
</sst>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0" fillId="4" borderId="1" xfId="0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3"/>
  <sheetViews>
    <sheetView tabSelected="1" view="pageBreakPreview" zoomScaleNormal="100" zoomScaleSheetLayoutView="100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ColWidth="9.109375" defaultRowHeight="13.2" x14ac:dyDescent="0.25"/>
  <cols>
    <col min="1" max="2" width="7.44140625" style="2" customWidth="1"/>
    <col min="3" max="3" width="15.6640625" style="1" customWidth="1"/>
    <col min="4" max="4" width="11.5546875" style="39" customWidth="1"/>
    <col min="5" max="5" width="46.21875" style="2" customWidth="1"/>
    <col min="6" max="6" width="9.33203125" style="12" customWidth="1"/>
    <col min="7" max="10" width="11.6640625" style="12" customWidth="1"/>
    <col min="11" max="11" width="10" style="12" customWidth="1"/>
    <col min="12" max="13" width="9.109375" style="13"/>
    <col min="14" max="16384" width="9.109375" style="2"/>
  </cols>
  <sheetData>
    <row r="1" spans="1:12" ht="14.4" x14ac:dyDescent="0.3">
      <c r="A1" s="1" t="s">
        <v>7</v>
      </c>
      <c r="C1" s="58" t="s">
        <v>199</v>
      </c>
      <c r="D1" s="59"/>
      <c r="E1" s="59"/>
      <c r="F1" s="12" t="s">
        <v>16</v>
      </c>
      <c r="G1" s="12" t="s">
        <v>17</v>
      </c>
      <c r="H1" s="60" t="s">
        <v>200</v>
      </c>
      <c r="I1" s="60"/>
      <c r="J1" s="60"/>
      <c r="K1" s="60"/>
    </row>
    <row r="2" spans="1:12" ht="17.399999999999999" x14ac:dyDescent="0.25">
      <c r="A2" s="8" t="s">
        <v>6</v>
      </c>
      <c r="C2" s="2"/>
      <c r="G2" s="12" t="s">
        <v>18</v>
      </c>
      <c r="H2" s="61" t="s">
        <v>201</v>
      </c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9" t="s">
        <v>9</v>
      </c>
      <c r="G3" s="12" t="s">
        <v>19</v>
      </c>
      <c r="H3" s="14">
        <v>12</v>
      </c>
      <c r="I3" s="14">
        <v>1</v>
      </c>
      <c r="J3" s="15">
        <v>2026</v>
      </c>
    </row>
    <row r="4" spans="1:12" ht="13.8" thickBot="1" x14ac:dyDescent="0.3">
      <c r="C4" s="2"/>
      <c r="D4" s="4"/>
      <c r="H4" s="16" t="s">
        <v>36</v>
      </c>
      <c r="I4" s="16" t="s">
        <v>37</v>
      </c>
      <c r="J4" s="16" t="s">
        <v>38</v>
      </c>
    </row>
    <row r="5" spans="1:12" ht="21" thickBot="1" x14ac:dyDescent="0.3">
      <c r="A5" s="36" t="s">
        <v>14</v>
      </c>
      <c r="B5" s="37" t="s">
        <v>15</v>
      </c>
      <c r="C5" s="38" t="s">
        <v>0</v>
      </c>
      <c r="D5" s="38" t="s">
        <v>13</v>
      </c>
      <c r="E5" s="38" t="s">
        <v>12</v>
      </c>
      <c r="F5" s="38" t="s">
        <v>34</v>
      </c>
      <c r="G5" s="38" t="s">
        <v>1</v>
      </c>
      <c r="H5" s="38" t="s">
        <v>2</v>
      </c>
      <c r="I5" s="38" t="s">
        <v>3</v>
      </c>
      <c r="J5" s="38" t="s">
        <v>10</v>
      </c>
      <c r="K5" s="38" t="s">
        <v>11</v>
      </c>
      <c r="L5" s="38" t="s">
        <v>35</v>
      </c>
    </row>
    <row r="6" spans="1:12" ht="28.8" x14ac:dyDescent="0.3">
      <c r="A6" s="69">
        <v>1</v>
      </c>
      <c r="B6" s="69">
        <v>1</v>
      </c>
      <c r="C6" s="70" t="s">
        <v>20</v>
      </c>
      <c r="D6" s="40" t="s">
        <v>21</v>
      </c>
      <c r="E6" s="34" t="s">
        <v>172</v>
      </c>
      <c r="F6" s="35">
        <v>205</v>
      </c>
      <c r="G6" s="35">
        <v>7.8</v>
      </c>
      <c r="H6" s="35">
        <v>7.8</v>
      </c>
      <c r="I6" s="35">
        <v>35.1</v>
      </c>
      <c r="J6" s="35">
        <v>236.3</v>
      </c>
      <c r="K6" s="35" t="s">
        <v>173</v>
      </c>
      <c r="L6" s="35"/>
    </row>
    <row r="7" spans="1:12" ht="14.4" x14ac:dyDescent="0.3">
      <c r="A7" s="63"/>
      <c r="B7" s="63"/>
      <c r="C7" s="71"/>
      <c r="D7" s="41" t="s">
        <v>40</v>
      </c>
      <c r="E7" s="11" t="s">
        <v>41</v>
      </c>
      <c r="F7" s="17">
        <v>60</v>
      </c>
      <c r="G7" s="17">
        <v>3.5</v>
      </c>
      <c r="H7" s="17">
        <v>4.5999999999999996</v>
      </c>
      <c r="I7" s="17">
        <v>23.1</v>
      </c>
      <c r="J7" s="17">
        <v>147.30000000000001</v>
      </c>
      <c r="K7" s="17" t="s">
        <v>72</v>
      </c>
      <c r="L7" s="17"/>
    </row>
    <row r="8" spans="1:12" ht="14.4" x14ac:dyDescent="0.3">
      <c r="A8" s="63"/>
      <c r="B8" s="63"/>
      <c r="C8" s="71"/>
      <c r="D8" s="42" t="s">
        <v>22</v>
      </c>
      <c r="E8" s="11" t="s">
        <v>66</v>
      </c>
      <c r="F8" s="17">
        <v>200</v>
      </c>
      <c r="G8" s="17">
        <v>3.9</v>
      </c>
      <c r="H8" s="17">
        <v>3.1</v>
      </c>
      <c r="I8" s="17">
        <v>16.3</v>
      </c>
      <c r="J8" s="17">
        <v>108.7</v>
      </c>
      <c r="K8" s="17" t="s">
        <v>67</v>
      </c>
      <c r="L8" s="17"/>
    </row>
    <row r="9" spans="1:12" ht="14.4" x14ac:dyDescent="0.3">
      <c r="A9" s="63"/>
      <c r="B9" s="63"/>
      <c r="C9" s="71"/>
      <c r="D9" s="42" t="s">
        <v>24</v>
      </c>
      <c r="E9" s="11" t="s">
        <v>98</v>
      </c>
      <c r="F9" s="17">
        <v>100</v>
      </c>
      <c r="G9" s="17">
        <v>0.4</v>
      </c>
      <c r="H9" s="17">
        <v>0.4</v>
      </c>
      <c r="I9" s="17">
        <v>8.9</v>
      </c>
      <c r="J9" s="17">
        <v>40.799999999999997</v>
      </c>
      <c r="K9" s="17" t="s">
        <v>45</v>
      </c>
      <c r="L9" s="17"/>
    </row>
    <row r="10" spans="1:12" ht="14.4" x14ac:dyDescent="0.25">
      <c r="A10" s="63"/>
      <c r="B10" s="63"/>
      <c r="C10" s="71"/>
      <c r="D10" s="21"/>
      <c r="E10" s="10"/>
      <c r="F10" s="17"/>
      <c r="G10" s="17"/>
      <c r="H10" s="17"/>
      <c r="I10" s="17"/>
      <c r="J10" s="17"/>
      <c r="K10" s="17"/>
      <c r="L10" s="17"/>
    </row>
    <row r="11" spans="1:12" ht="14.4" x14ac:dyDescent="0.25">
      <c r="A11" s="63"/>
      <c r="B11" s="63"/>
      <c r="C11" s="71"/>
      <c r="D11" s="21"/>
      <c r="E11" s="10"/>
      <c r="F11" s="17"/>
      <c r="G11" s="17"/>
      <c r="H11" s="17"/>
      <c r="I11" s="17"/>
      <c r="J11" s="17"/>
      <c r="K11" s="17"/>
      <c r="L11" s="17">
        <v>78.3</v>
      </c>
    </row>
    <row r="12" spans="1:12" ht="14.4" x14ac:dyDescent="0.25">
      <c r="A12" s="64"/>
      <c r="B12" s="64"/>
      <c r="C12" s="72"/>
      <c r="D12" s="43" t="s">
        <v>33</v>
      </c>
      <c r="E12" s="6"/>
      <c r="F12" s="18">
        <f>SUM(F6:F11)</f>
        <v>565</v>
      </c>
      <c r="G12" s="18">
        <f>SUM(G6:G11)</f>
        <v>15.600000000000001</v>
      </c>
      <c r="H12" s="18">
        <f>SUM(H6:H11)</f>
        <v>15.899999999999999</v>
      </c>
      <c r="I12" s="18">
        <f>SUM(I6:I11)</f>
        <v>83.4</v>
      </c>
      <c r="J12" s="18">
        <f>SUM(J6:J11)</f>
        <v>533.1</v>
      </c>
      <c r="K12" s="18"/>
      <c r="L12" s="18">
        <f>SUM(L6:L11)</f>
        <v>78.3</v>
      </c>
    </row>
    <row r="13" spans="1:12" ht="14.4" x14ac:dyDescent="0.25">
      <c r="A13" s="74">
        <f>A6</f>
        <v>1</v>
      </c>
      <c r="B13" s="74">
        <f>B6</f>
        <v>1</v>
      </c>
      <c r="C13" s="73" t="s">
        <v>25</v>
      </c>
      <c r="D13" s="42" t="s">
        <v>26</v>
      </c>
      <c r="E13" s="10" t="s">
        <v>55</v>
      </c>
      <c r="F13" s="17">
        <v>60</v>
      </c>
      <c r="G13" s="17">
        <v>0.7</v>
      </c>
      <c r="H13" s="17">
        <v>0.1</v>
      </c>
      <c r="I13" s="17">
        <v>2.1</v>
      </c>
      <c r="J13" s="17">
        <v>12.1</v>
      </c>
      <c r="K13" s="17" t="s">
        <v>56</v>
      </c>
      <c r="L13" s="17"/>
    </row>
    <row r="14" spans="1:12" ht="14.4" x14ac:dyDescent="0.25">
      <c r="A14" s="63"/>
      <c r="B14" s="63"/>
      <c r="C14" s="71"/>
      <c r="D14" s="42" t="s">
        <v>27</v>
      </c>
      <c r="E14" s="10" t="s">
        <v>99</v>
      </c>
      <c r="F14" s="17">
        <v>210</v>
      </c>
      <c r="G14" s="17">
        <v>8.3000000000000007</v>
      </c>
      <c r="H14" s="17">
        <v>8.1</v>
      </c>
      <c r="I14" s="17">
        <v>14.4</v>
      </c>
      <c r="J14" s="17">
        <v>163.30000000000001</v>
      </c>
      <c r="K14" s="17" t="s">
        <v>100</v>
      </c>
      <c r="L14" s="17"/>
    </row>
    <row r="15" spans="1:12" ht="14.4" x14ac:dyDescent="0.25">
      <c r="A15" s="63"/>
      <c r="B15" s="63"/>
      <c r="C15" s="71"/>
      <c r="D15" s="42" t="s">
        <v>21</v>
      </c>
      <c r="E15" s="10" t="s">
        <v>88</v>
      </c>
      <c r="F15" s="17">
        <v>150</v>
      </c>
      <c r="G15" s="17">
        <v>13</v>
      </c>
      <c r="H15" s="17">
        <v>20.100000000000001</v>
      </c>
      <c r="I15" s="17">
        <v>25.6</v>
      </c>
      <c r="J15" s="17">
        <v>334.9</v>
      </c>
      <c r="K15" s="17" t="s">
        <v>89</v>
      </c>
      <c r="L15" s="17"/>
    </row>
    <row r="16" spans="1:12" ht="14.4" x14ac:dyDescent="0.25">
      <c r="A16" s="63"/>
      <c r="B16" s="63"/>
      <c r="C16" s="71"/>
      <c r="D16" s="42" t="s">
        <v>30</v>
      </c>
      <c r="E16" s="10" t="s">
        <v>101</v>
      </c>
      <c r="F16" s="17">
        <v>200</v>
      </c>
      <c r="G16" s="17">
        <v>1</v>
      </c>
      <c r="H16" s="17">
        <v>0.2</v>
      </c>
      <c r="I16" s="17">
        <v>20.2</v>
      </c>
      <c r="J16" s="17">
        <v>86.6</v>
      </c>
      <c r="K16" s="17" t="s">
        <v>102</v>
      </c>
      <c r="L16" s="17"/>
    </row>
    <row r="17" spans="1:12" ht="14.4" x14ac:dyDescent="0.25">
      <c r="A17" s="63"/>
      <c r="B17" s="63"/>
      <c r="C17" s="71"/>
      <c r="D17" s="42" t="s">
        <v>31</v>
      </c>
      <c r="E17" s="10" t="s">
        <v>49</v>
      </c>
      <c r="F17" s="17">
        <v>40</v>
      </c>
      <c r="G17" s="17">
        <v>3</v>
      </c>
      <c r="H17" s="17">
        <v>0.3</v>
      </c>
      <c r="I17" s="17">
        <v>19.7</v>
      </c>
      <c r="J17" s="17">
        <v>93.8</v>
      </c>
      <c r="K17" s="17" t="s">
        <v>50</v>
      </c>
      <c r="L17" s="17"/>
    </row>
    <row r="18" spans="1:12" ht="14.4" x14ac:dyDescent="0.25">
      <c r="A18" s="63"/>
      <c r="B18" s="63"/>
      <c r="C18" s="71"/>
      <c r="D18" s="42" t="s">
        <v>32</v>
      </c>
      <c r="E18" s="10" t="s">
        <v>51</v>
      </c>
      <c r="F18" s="17">
        <v>40</v>
      </c>
      <c r="G18" s="17">
        <v>2.2000000000000002</v>
      </c>
      <c r="H18" s="17">
        <v>0.4</v>
      </c>
      <c r="I18" s="17">
        <v>23.8</v>
      </c>
      <c r="J18" s="17">
        <v>108</v>
      </c>
      <c r="K18" s="17" t="s">
        <v>52</v>
      </c>
      <c r="L18" s="17"/>
    </row>
    <row r="19" spans="1:12" ht="14.4" x14ac:dyDescent="0.25">
      <c r="A19" s="63"/>
      <c r="B19" s="63"/>
      <c r="C19" s="71"/>
      <c r="D19" s="21"/>
      <c r="E19" s="10"/>
      <c r="F19" s="17"/>
      <c r="G19" s="17"/>
      <c r="H19" s="17"/>
      <c r="I19" s="17"/>
      <c r="J19" s="17"/>
      <c r="K19" s="17"/>
      <c r="L19" s="17"/>
    </row>
    <row r="20" spans="1:12" ht="14.4" x14ac:dyDescent="0.25">
      <c r="A20" s="63"/>
      <c r="B20" s="63"/>
      <c r="C20" s="71"/>
      <c r="D20" s="21"/>
      <c r="E20" s="10"/>
      <c r="F20" s="17"/>
      <c r="G20" s="17"/>
      <c r="H20" s="17"/>
      <c r="I20" s="17"/>
      <c r="J20" s="17"/>
      <c r="K20" s="17"/>
      <c r="L20" s="17">
        <v>98</v>
      </c>
    </row>
    <row r="21" spans="1:12" ht="14.4" x14ac:dyDescent="0.25">
      <c r="A21" s="64"/>
      <c r="B21" s="64"/>
      <c r="C21" s="72"/>
      <c r="D21" s="43" t="s">
        <v>33</v>
      </c>
      <c r="E21" s="6"/>
      <c r="F21" s="18">
        <f>SUM(F13:F20)</f>
        <v>700</v>
      </c>
      <c r="G21" s="18">
        <f>SUM(G13:G20)</f>
        <v>28.2</v>
      </c>
      <c r="H21" s="18">
        <f>SUM(H13:H20)</f>
        <v>29.2</v>
      </c>
      <c r="I21" s="18">
        <f>SUM(I13:I20)</f>
        <v>105.8</v>
      </c>
      <c r="J21" s="18">
        <f>SUM(J13:J20)</f>
        <v>798.69999999999993</v>
      </c>
      <c r="K21" s="18"/>
      <c r="L21" s="18">
        <f>SUM(L13:L20)</f>
        <v>98</v>
      </c>
    </row>
    <row r="22" spans="1:12" ht="14.4" x14ac:dyDescent="0.3">
      <c r="A22" s="78">
        <v>1</v>
      </c>
      <c r="B22" s="78">
        <v>1</v>
      </c>
      <c r="C22" s="75" t="s">
        <v>167</v>
      </c>
      <c r="D22" s="42" t="s">
        <v>21</v>
      </c>
      <c r="E22" s="11" t="s">
        <v>169</v>
      </c>
      <c r="F22" s="19">
        <v>100</v>
      </c>
      <c r="G22" s="45">
        <v>9.14</v>
      </c>
      <c r="H22" s="45">
        <v>10.74</v>
      </c>
      <c r="I22" s="45">
        <v>31.08</v>
      </c>
      <c r="J22" s="20">
        <v>257.54000000000002</v>
      </c>
      <c r="K22" s="24" t="s">
        <v>168</v>
      </c>
      <c r="L22" s="18"/>
    </row>
    <row r="23" spans="1:12" ht="14.4" x14ac:dyDescent="0.3">
      <c r="A23" s="79"/>
      <c r="B23" s="79"/>
      <c r="C23" s="76"/>
      <c r="D23" s="44" t="s">
        <v>30</v>
      </c>
      <c r="E23" s="11" t="s">
        <v>171</v>
      </c>
      <c r="F23" s="19">
        <v>200</v>
      </c>
      <c r="G23" s="45">
        <v>0.12</v>
      </c>
      <c r="H23" s="45">
        <v>0.02</v>
      </c>
      <c r="I23" s="45">
        <v>15.4</v>
      </c>
      <c r="J23" s="20">
        <v>62.26</v>
      </c>
      <c r="K23" s="24" t="s">
        <v>170</v>
      </c>
      <c r="L23" s="18"/>
    </row>
    <row r="24" spans="1:12" ht="14.4" x14ac:dyDescent="0.25">
      <c r="A24" s="79"/>
      <c r="B24" s="79"/>
      <c r="C24" s="76"/>
      <c r="D24" s="43"/>
      <c r="E24" s="6"/>
      <c r="F24" s="18"/>
      <c r="G24" s="18"/>
      <c r="H24" s="18"/>
      <c r="I24" s="18"/>
      <c r="J24" s="18"/>
      <c r="K24" s="18"/>
      <c r="L24" s="18"/>
    </row>
    <row r="25" spans="1:12" ht="14.4" x14ac:dyDescent="0.25">
      <c r="A25" s="80"/>
      <c r="B25" s="80"/>
      <c r="C25" s="77"/>
      <c r="D25" s="43" t="s">
        <v>33</v>
      </c>
      <c r="E25" s="6"/>
      <c r="F25" s="23">
        <f>F23+F22</f>
        <v>300</v>
      </c>
      <c r="G25" s="23">
        <f>G23+G22</f>
        <v>9.26</v>
      </c>
      <c r="H25" s="23">
        <f>H23+H22</f>
        <v>10.76</v>
      </c>
      <c r="I25" s="23">
        <f>I23+I22</f>
        <v>46.48</v>
      </c>
      <c r="J25" s="23">
        <f>J23+J22</f>
        <v>319.8</v>
      </c>
      <c r="K25" s="18"/>
      <c r="L25" s="18"/>
    </row>
    <row r="26" spans="1:12" ht="14.4" x14ac:dyDescent="0.25">
      <c r="A26" s="7">
        <f>A6</f>
        <v>1</v>
      </c>
      <c r="B26" s="7">
        <f>B6</f>
        <v>1</v>
      </c>
      <c r="C26" s="54" t="s">
        <v>4</v>
      </c>
      <c r="D26" s="55"/>
      <c r="E26" s="28"/>
      <c r="F26" s="29">
        <f>F25+F21+F12</f>
        <v>1565</v>
      </c>
      <c r="G26" s="31">
        <f>G12+G21+G25</f>
        <v>53.059999999999995</v>
      </c>
      <c r="H26" s="31">
        <f>H12+H21+H25</f>
        <v>55.859999999999992</v>
      </c>
      <c r="I26" s="31">
        <f>I12+I21+I25</f>
        <v>235.67999999999998</v>
      </c>
      <c r="J26" s="31">
        <f>J12+J21+J25</f>
        <v>1651.6</v>
      </c>
      <c r="K26" s="30"/>
      <c r="L26" s="30">
        <f>L12+L21</f>
        <v>176.3</v>
      </c>
    </row>
    <row r="27" spans="1:12" ht="14.4" x14ac:dyDescent="0.25">
      <c r="A27" s="74">
        <v>1</v>
      </c>
      <c r="B27" s="74">
        <v>2</v>
      </c>
      <c r="C27" s="62" t="s">
        <v>20</v>
      </c>
      <c r="D27" s="42" t="s">
        <v>21</v>
      </c>
      <c r="E27" s="10" t="s">
        <v>202</v>
      </c>
      <c r="F27" s="17">
        <v>155</v>
      </c>
      <c r="G27" s="17">
        <v>14.6</v>
      </c>
      <c r="H27" s="17">
        <v>16.3</v>
      </c>
      <c r="I27" s="17">
        <v>3</v>
      </c>
      <c r="J27" s="17">
        <v>216.8</v>
      </c>
      <c r="K27" s="17" t="s">
        <v>53</v>
      </c>
      <c r="L27" s="17"/>
    </row>
    <row r="28" spans="1:12" ht="14.4" x14ac:dyDescent="0.25">
      <c r="A28" s="63"/>
      <c r="B28" s="63"/>
      <c r="C28" s="63"/>
      <c r="D28" s="42" t="s">
        <v>22</v>
      </c>
      <c r="E28" s="10" t="s">
        <v>43</v>
      </c>
      <c r="F28" s="17">
        <v>207</v>
      </c>
      <c r="G28" s="17">
        <v>0.2</v>
      </c>
      <c r="H28" s="17">
        <v>0.1</v>
      </c>
      <c r="I28" s="17">
        <v>15.2</v>
      </c>
      <c r="J28" s="17">
        <v>62.4</v>
      </c>
      <c r="K28" s="17" t="s">
        <v>44</v>
      </c>
      <c r="L28" s="17"/>
    </row>
    <row r="29" spans="1:12" ht="14.4" x14ac:dyDescent="0.25">
      <c r="A29" s="63"/>
      <c r="B29" s="63"/>
      <c r="C29" s="63"/>
      <c r="D29" s="42" t="s">
        <v>23</v>
      </c>
      <c r="E29" s="10" t="s">
        <v>51</v>
      </c>
      <c r="F29" s="17">
        <v>20</v>
      </c>
      <c r="G29" s="17">
        <v>1.1000000000000001</v>
      </c>
      <c r="H29" s="17">
        <v>0.2</v>
      </c>
      <c r="I29" s="17">
        <v>11.9</v>
      </c>
      <c r="J29" s="17">
        <v>54</v>
      </c>
      <c r="K29" s="17" t="s">
        <v>52</v>
      </c>
      <c r="L29" s="17"/>
    </row>
    <row r="30" spans="1:12" ht="14.4" x14ac:dyDescent="0.25">
      <c r="A30" s="63"/>
      <c r="B30" s="63"/>
      <c r="C30" s="63"/>
      <c r="D30" s="42" t="s">
        <v>24</v>
      </c>
      <c r="E30" s="10" t="s">
        <v>98</v>
      </c>
      <c r="F30" s="17">
        <v>100</v>
      </c>
      <c r="G30" s="17">
        <v>0.4</v>
      </c>
      <c r="H30" s="17">
        <v>0.4</v>
      </c>
      <c r="I30" s="17">
        <v>8.9</v>
      </c>
      <c r="J30" s="17">
        <v>40.799999999999997</v>
      </c>
      <c r="K30" s="17" t="s">
        <v>45</v>
      </c>
      <c r="L30" s="17"/>
    </row>
    <row r="31" spans="1:12" ht="14.4" x14ac:dyDescent="0.25">
      <c r="A31" s="63"/>
      <c r="B31" s="63"/>
      <c r="C31" s="63"/>
      <c r="D31" s="41" t="s">
        <v>103</v>
      </c>
      <c r="E31" s="10" t="s">
        <v>104</v>
      </c>
      <c r="F31" s="17">
        <v>30</v>
      </c>
      <c r="G31" s="17">
        <v>2.1</v>
      </c>
      <c r="H31" s="17">
        <v>3</v>
      </c>
      <c r="I31" s="17">
        <v>22.5</v>
      </c>
      <c r="J31" s="17">
        <v>126</v>
      </c>
      <c r="K31" s="17" t="s">
        <v>65</v>
      </c>
      <c r="L31" s="17"/>
    </row>
    <row r="32" spans="1:12" ht="14.4" x14ac:dyDescent="0.25">
      <c r="A32" s="63"/>
      <c r="B32" s="63"/>
      <c r="C32" s="63"/>
      <c r="D32" s="21"/>
      <c r="E32" s="10"/>
      <c r="F32" s="17"/>
      <c r="G32" s="17"/>
      <c r="H32" s="17"/>
      <c r="I32" s="17"/>
      <c r="J32" s="17"/>
      <c r="K32" s="17"/>
      <c r="L32" s="17">
        <v>78.3</v>
      </c>
    </row>
    <row r="33" spans="1:12" ht="14.4" x14ac:dyDescent="0.25">
      <c r="A33" s="80"/>
      <c r="B33" s="80"/>
      <c r="C33" s="77"/>
      <c r="D33" s="43" t="s">
        <v>33</v>
      </c>
      <c r="E33" s="6"/>
      <c r="F33" s="18">
        <f>SUM(F27:F32)</f>
        <v>512</v>
      </c>
      <c r="G33" s="18">
        <f>SUM(G27:G32)</f>
        <v>18.399999999999999</v>
      </c>
      <c r="H33" s="18">
        <f>SUM(H27:H32)</f>
        <v>20</v>
      </c>
      <c r="I33" s="18">
        <f>SUM(I27:I32)</f>
        <v>61.5</v>
      </c>
      <c r="J33" s="18">
        <f>SUM(J27:J32)</f>
        <v>500</v>
      </c>
      <c r="K33" s="18"/>
      <c r="L33" s="18">
        <f>SUM(L27:L32)</f>
        <v>78.3</v>
      </c>
    </row>
    <row r="34" spans="1:12" ht="14.4" x14ac:dyDescent="0.25">
      <c r="A34" s="74">
        <f>A27</f>
        <v>1</v>
      </c>
      <c r="B34" s="74">
        <f>B27</f>
        <v>2</v>
      </c>
      <c r="C34" s="62" t="s">
        <v>25</v>
      </c>
      <c r="D34" s="42" t="s">
        <v>26</v>
      </c>
      <c r="E34" s="10" t="s">
        <v>105</v>
      </c>
      <c r="F34" s="17">
        <v>60</v>
      </c>
      <c r="G34" s="17">
        <v>2.7</v>
      </c>
      <c r="H34" s="17">
        <v>5.3</v>
      </c>
      <c r="I34" s="17">
        <v>2</v>
      </c>
      <c r="J34" s="17">
        <v>67.099999999999994</v>
      </c>
      <c r="K34" s="17" t="s">
        <v>106</v>
      </c>
      <c r="L34" s="17"/>
    </row>
    <row r="35" spans="1:12" ht="14.4" x14ac:dyDescent="0.25">
      <c r="A35" s="63"/>
      <c r="B35" s="63"/>
      <c r="C35" s="63"/>
      <c r="D35" s="42" t="s">
        <v>27</v>
      </c>
      <c r="E35" s="10" t="s">
        <v>77</v>
      </c>
      <c r="F35" s="17">
        <v>210</v>
      </c>
      <c r="G35" s="17">
        <v>2.1</v>
      </c>
      <c r="H35" s="17">
        <v>5.5</v>
      </c>
      <c r="I35" s="17">
        <v>10.199999999999999</v>
      </c>
      <c r="J35" s="17">
        <v>99</v>
      </c>
      <c r="K35" s="17" t="s">
        <v>78</v>
      </c>
      <c r="L35" s="17"/>
    </row>
    <row r="36" spans="1:12" ht="14.4" x14ac:dyDescent="0.25">
      <c r="A36" s="63"/>
      <c r="B36" s="63"/>
      <c r="C36" s="63"/>
      <c r="D36" s="42" t="s">
        <v>28</v>
      </c>
      <c r="E36" s="10" t="s">
        <v>79</v>
      </c>
      <c r="F36" s="17">
        <v>90</v>
      </c>
      <c r="G36" s="17">
        <v>10.4</v>
      </c>
      <c r="H36" s="17">
        <v>7.3</v>
      </c>
      <c r="I36" s="17">
        <v>6.6</v>
      </c>
      <c r="J36" s="17">
        <v>133.4</v>
      </c>
      <c r="K36" s="17" t="s">
        <v>80</v>
      </c>
      <c r="L36" s="17"/>
    </row>
    <row r="37" spans="1:12" ht="26.4" x14ac:dyDescent="0.25">
      <c r="A37" s="63"/>
      <c r="B37" s="63"/>
      <c r="C37" s="63"/>
      <c r="D37" s="42" t="s">
        <v>29</v>
      </c>
      <c r="E37" s="10" t="s">
        <v>107</v>
      </c>
      <c r="F37" s="17">
        <v>150</v>
      </c>
      <c r="G37" s="17">
        <v>7.5</v>
      </c>
      <c r="H37" s="17">
        <v>4.7</v>
      </c>
      <c r="I37" s="17">
        <v>32.799999999999997</v>
      </c>
      <c r="J37" s="17">
        <v>203.4</v>
      </c>
      <c r="K37" s="17" t="s">
        <v>47</v>
      </c>
      <c r="L37" s="17"/>
    </row>
    <row r="38" spans="1:12" ht="14.4" x14ac:dyDescent="0.25">
      <c r="A38" s="63"/>
      <c r="B38" s="63"/>
      <c r="C38" s="63"/>
      <c r="D38" s="42" t="s">
        <v>30</v>
      </c>
      <c r="E38" s="10" t="s">
        <v>69</v>
      </c>
      <c r="F38" s="17">
        <v>200</v>
      </c>
      <c r="G38" s="17">
        <v>0.4</v>
      </c>
      <c r="H38" s="17">
        <v>0</v>
      </c>
      <c r="I38" s="17">
        <v>25.7</v>
      </c>
      <c r="J38" s="17">
        <v>104.4</v>
      </c>
      <c r="K38" s="17" t="s">
        <v>70</v>
      </c>
      <c r="L38" s="17"/>
    </row>
    <row r="39" spans="1:12" ht="14.4" x14ac:dyDescent="0.25">
      <c r="A39" s="63"/>
      <c r="B39" s="63"/>
      <c r="C39" s="63"/>
      <c r="D39" s="42" t="s">
        <v>31</v>
      </c>
      <c r="E39" s="10" t="s">
        <v>49</v>
      </c>
      <c r="F39" s="17">
        <v>30</v>
      </c>
      <c r="G39" s="17">
        <v>2.2999999999999998</v>
      </c>
      <c r="H39" s="17">
        <v>0.2</v>
      </c>
      <c r="I39" s="17">
        <v>14.8</v>
      </c>
      <c r="J39" s="17">
        <v>70.3</v>
      </c>
      <c r="K39" s="17" t="s">
        <v>50</v>
      </c>
      <c r="L39" s="17"/>
    </row>
    <row r="40" spans="1:12" ht="14.4" x14ac:dyDescent="0.25">
      <c r="A40" s="63"/>
      <c r="B40" s="63"/>
      <c r="C40" s="63"/>
      <c r="D40" s="42" t="s">
        <v>32</v>
      </c>
      <c r="E40" s="10" t="s">
        <v>51</v>
      </c>
      <c r="F40" s="17">
        <v>30</v>
      </c>
      <c r="G40" s="17">
        <v>1.7</v>
      </c>
      <c r="H40" s="17">
        <v>0.3</v>
      </c>
      <c r="I40" s="17">
        <v>17.8</v>
      </c>
      <c r="J40" s="17">
        <v>81</v>
      </c>
      <c r="K40" s="17" t="s">
        <v>52</v>
      </c>
      <c r="L40" s="17"/>
    </row>
    <row r="41" spans="1:12" ht="14.4" x14ac:dyDescent="0.25">
      <c r="A41" s="63"/>
      <c r="B41" s="63"/>
      <c r="C41" s="63"/>
      <c r="D41" s="21"/>
      <c r="E41" s="10"/>
      <c r="F41" s="17"/>
      <c r="G41" s="17"/>
      <c r="H41" s="17"/>
      <c r="I41" s="17"/>
      <c r="J41" s="17"/>
      <c r="K41" s="17"/>
      <c r="L41" s="17"/>
    </row>
    <row r="42" spans="1:12" ht="14.4" x14ac:dyDescent="0.25">
      <c r="A42" s="63"/>
      <c r="B42" s="63"/>
      <c r="C42" s="63"/>
      <c r="D42" s="21"/>
      <c r="E42" s="10"/>
      <c r="F42" s="17"/>
      <c r="G42" s="17"/>
      <c r="H42" s="17"/>
      <c r="I42" s="17"/>
      <c r="J42" s="17"/>
      <c r="K42" s="17"/>
      <c r="L42" s="17">
        <v>98</v>
      </c>
    </row>
    <row r="43" spans="1:12" ht="14.4" x14ac:dyDescent="0.25">
      <c r="A43" s="64"/>
      <c r="B43" s="64"/>
      <c r="C43" s="64"/>
      <c r="D43" s="43" t="s">
        <v>33</v>
      </c>
      <c r="E43" s="6"/>
      <c r="F43" s="18">
        <f>SUM(F34:F42)</f>
        <v>770</v>
      </c>
      <c r="G43" s="18">
        <f>SUM(G34:G42)</f>
        <v>27.1</v>
      </c>
      <c r="H43" s="18">
        <f t="shared" ref="H43" si="0">SUM(H34:H42)</f>
        <v>23.3</v>
      </c>
      <c r="I43" s="18">
        <f t="shared" ref="I43" si="1">SUM(I34:I42)</f>
        <v>109.89999999999999</v>
      </c>
      <c r="J43" s="18">
        <f t="shared" ref="J43:L43" si="2">SUM(J34:J42)</f>
        <v>758.59999999999991</v>
      </c>
      <c r="K43" s="18"/>
      <c r="L43" s="18">
        <f t="shared" si="2"/>
        <v>98</v>
      </c>
    </row>
    <row r="44" spans="1:12" ht="14.4" x14ac:dyDescent="0.3">
      <c r="A44" s="74">
        <v>1</v>
      </c>
      <c r="B44" s="74">
        <v>2</v>
      </c>
      <c r="C44" s="62" t="s">
        <v>167</v>
      </c>
      <c r="D44" s="44" t="s">
        <v>174</v>
      </c>
      <c r="E44" s="11" t="s">
        <v>175</v>
      </c>
      <c r="F44" s="19">
        <v>65</v>
      </c>
      <c r="G44" s="20">
        <v>6.1749999999999998</v>
      </c>
      <c r="H44" s="20">
        <v>5.0049999999999999</v>
      </c>
      <c r="I44" s="20">
        <v>29.25</v>
      </c>
      <c r="J44" s="20">
        <v>186.745</v>
      </c>
      <c r="K44" s="24"/>
      <c r="L44" s="22"/>
    </row>
    <row r="45" spans="1:12" ht="14.4" x14ac:dyDescent="0.3">
      <c r="A45" s="63"/>
      <c r="B45" s="63"/>
      <c r="C45" s="63"/>
      <c r="D45" s="44" t="s">
        <v>30</v>
      </c>
      <c r="E45" s="11" t="s">
        <v>176</v>
      </c>
      <c r="F45" s="19">
        <v>200</v>
      </c>
      <c r="G45" s="20">
        <v>0.14000000000000001</v>
      </c>
      <c r="H45" s="20">
        <v>0.06</v>
      </c>
      <c r="I45" s="20">
        <v>22.36</v>
      </c>
      <c r="J45" s="20">
        <v>90.54</v>
      </c>
      <c r="K45" s="24" t="s">
        <v>178</v>
      </c>
      <c r="L45" s="22"/>
    </row>
    <row r="46" spans="1:12" ht="14.4" x14ac:dyDescent="0.3">
      <c r="A46" s="63"/>
      <c r="B46" s="63"/>
      <c r="C46" s="63"/>
      <c r="D46" s="42" t="s">
        <v>26</v>
      </c>
      <c r="E46" s="11" t="s">
        <v>177</v>
      </c>
      <c r="F46" s="19">
        <v>60</v>
      </c>
      <c r="G46" s="20">
        <v>0.49799999999999994</v>
      </c>
      <c r="H46" s="20">
        <v>3.6479999999999997</v>
      </c>
      <c r="I46" s="20">
        <v>3.9599999999999995</v>
      </c>
      <c r="J46" s="20">
        <v>50.663999999999994</v>
      </c>
      <c r="K46" s="24" t="s">
        <v>179</v>
      </c>
      <c r="L46" s="22"/>
    </row>
    <row r="47" spans="1:12" ht="14.4" x14ac:dyDescent="0.25">
      <c r="A47" s="64"/>
      <c r="B47" s="64"/>
      <c r="C47" s="64"/>
      <c r="D47" s="43" t="s">
        <v>33</v>
      </c>
      <c r="E47" s="6"/>
      <c r="F47" s="27">
        <f>F46+F45+F44</f>
        <v>325</v>
      </c>
      <c r="G47" s="23">
        <f>G46+G45+G44</f>
        <v>6.8129999999999997</v>
      </c>
      <c r="H47" s="23">
        <f t="shared" ref="H47:J47" si="3">H46+H45+H44</f>
        <v>8.7129999999999992</v>
      </c>
      <c r="I47" s="23">
        <f t="shared" si="3"/>
        <v>55.57</v>
      </c>
      <c r="J47" s="23">
        <f t="shared" si="3"/>
        <v>327.94900000000001</v>
      </c>
      <c r="K47" s="18"/>
      <c r="L47" s="18"/>
    </row>
    <row r="48" spans="1:12" ht="15.75" customHeight="1" x14ac:dyDescent="0.25">
      <c r="A48" s="7">
        <f>A27</f>
        <v>1</v>
      </c>
      <c r="B48" s="7">
        <f>B27</f>
        <v>2</v>
      </c>
      <c r="C48" s="54" t="s">
        <v>4</v>
      </c>
      <c r="D48" s="55"/>
      <c r="E48" s="28"/>
      <c r="F48" s="29">
        <f>F33+F43+F47</f>
        <v>1607</v>
      </c>
      <c r="G48" s="31">
        <f>G33+G43+G47</f>
        <v>52.313000000000002</v>
      </c>
      <c r="H48" s="31">
        <f t="shared" ref="H48:J48" si="4">H33+H43+H47</f>
        <v>52.012999999999998</v>
      </c>
      <c r="I48" s="31">
        <f t="shared" si="4"/>
        <v>226.96999999999997</v>
      </c>
      <c r="J48" s="31">
        <f t="shared" si="4"/>
        <v>1586.549</v>
      </c>
      <c r="K48" s="30"/>
      <c r="L48" s="30">
        <f t="shared" ref="L48" si="5">L33+L43</f>
        <v>176.3</v>
      </c>
    </row>
    <row r="49" spans="1:12" ht="26.4" x14ac:dyDescent="0.25">
      <c r="A49" s="74">
        <v>1</v>
      </c>
      <c r="B49" s="74">
        <v>3</v>
      </c>
      <c r="C49" s="62" t="s">
        <v>20</v>
      </c>
      <c r="D49" s="42" t="s">
        <v>21</v>
      </c>
      <c r="E49" s="10" t="s">
        <v>108</v>
      </c>
      <c r="F49" s="17">
        <v>160</v>
      </c>
      <c r="G49" s="20">
        <v>16.25</v>
      </c>
      <c r="H49" s="20">
        <v>9.0150000000000006</v>
      </c>
      <c r="I49" s="20">
        <v>42.655000000000001</v>
      </c>
      <c r="J49" s="20">
        <v>316.755</v>
      </c>
      <c r="K49" s="17" t="s">
        <v>71</v>
      </c>
      <c r="L49" s="17"/>
    </row>
    <row r="50" spans="1:12" ht="14.4" x14ac:dyDescent="0.25">
      <c r="A50" s="63"/>
      <c r="B50" s="63"/>
      <c r="C50" s="63"/>
      <c r="D50" s="41" t="s">
        <v>61</v>
      </c>
      <c r="E50" s="10" t="s">
        <v>109</v>
      </c>
      <c r="F50" s="17">
        <v>10</v>
      </c>
      <c r="G50" s="20">
        <v>0.08</v>
      </c>
      <c r="H50" s="20">
        <v>6.38</v>
      </c>
      <c r="I50" s="20">
        <v>0.12</v>
      </c>
      <c r="J50" s="20">
        <v>58.22</v>
      </c>
      <c r="K50" s="17" t="s">
        <v>72</v>
      </c>
      <c r="L50" s="17"/>
    </row>
    <row r="51" spans="1:12" ht="14.4" x14ac:dyDescent="0.25">
      <c r="A51" s="63"/>
      <c r="B51" s="63"/>
      <c r="C51" s="63"/>
      <c r="D51" s="42" t="s">
        <v>22</v>
      </c>
      <c r="E51" s="10" t="s">
        <v>57</v>
      </c>
      <c r="F51" s="17">
        <v>200</v>
      </c>
      <c r="G51" s="20">
        <v>0.18</v>
      </c>
      <c r="H51" s="20">
        <v>0.04</v>
      </c>
      <c r="I51" s="20">
        <v>15.04</v>
      </c>
      <c r="J51" s="20">
        <v>61.24</v>
      </c>
      <c r="K51" s="17" t="s">
        <v>58</v>
      </c>
      <c r="L51" s="17"/>
    </row>
    <row r="52" spans="1:12" ht="14.4" x14ac:dyDescent="0.25">
      <c r="A52" s="63"/>
      <c r="B52" s="63"/>
      <c r="C52" s="63"/>
      <c r="D52" s="42" t="s">
        <v>23</v>
      </c>
      <c r="E52" s="10" t="s">
        <v>63</v>
      </c>
      <c r="F52" s="17">
        <v>40</v>
      </c>
      <c r="G52" s="20">
        <v>3</v>
      </c>
      <c r="H52" s="20">
        <v>1.1599999999999999</v>
      </c>
      <c r="I52" s="20">
        <v>20.560000000000002</v>
      </c>
      <c r="J52" s="20">
        <v>104.68</v>
      </c>
      <c r="K52" s="17" t="s">
        <v>65</v>
      </c>
      <c r="L52" s="17"/>
    </row>
    <row r="53" spans="1:12" ht="14.4" x14ac:dyDescent="0.25">
      <c r="A53" s="63"/>
      <c r="B53" s="63"/>
      <c r="C53" s="63"/>
      <c r="D53" s="42" t="s">
        <v>24</v>
      </c>
      <c r="E53" s="10" t="s">
        <v>98</v>
      </c>
      <c r="F53" s="17">
        <v>100</v>
      </c>
      <c r="G53" s="20">
        <v>0.4</v>
      </c>
      <c r="H53" s="20">
        <v>0.4</v>
      </c>
      <c r="I53" s="20">
        <v>8.9</v>
      </c>
      <c r="J53" s="20">
        <v>40.799999999999997</v>
      </c>
      <c r="K53" s="17" t="s">
        <v>45</v>
      </c>
      <c r="L53" s="17"/>
    </row>
    <row r="54" spans="1:12" ht="14.4" x14ac:dyDescent="0.25">
      <c r="A54" s="63"/>
      <c r="B54" s="63"/>
      <c r="C54" s="63"/>
      <c r="D54" s="21"/>
      <c r="E54" s="10"/>
      <c r="F54" s="17"/>
      <c r="G54" s="17"/>
      <c r="H54" s="17"/>
      <c r="I54" s="17"/>
      <c r="J54" s="17"/>
      <c r="K54" s="17"/>
      <c r="L54" s="17">
        <v>78.3</v>
      </c>
    </row>
    <row r="55" spans="1:12" ht="14.4" x14ac:dyDescent="0.25">
      <c r="A55" s="63"/>
      <c r="B55" s="63"/>
      <c r="C55" s="63"/>
      <c r="D55" s="21"/>
      <c r="E55" s="10"/>
      <c r="F55" s="17"/>
      <c r="G55" s="17"/>
      <c r="H55" s="17"/>
      <c r="I55" s="17"/>
      <c r="J55" s="17"/>
      <c r="K55" s="17"/>
      <c r="L55" s="17"/>
    </row>
    <row r="56" spans="1:12" ht="14.4" x14ac:dyDescent="0.25">
      <c r="A56" s="64"/>
      <c r="B56" s="64"/>
      <c r="C56" s="64"/>
      <c r="D56" s="43" t="s">
        <v>33</v>
      </c>
      <c r="E56" s="6"/>
      <c r="F56" s="18">
        <f>SUM(F49:F55)</f>
        <v>510</v>
      </c>
      <c r="G56" s="23">
        <f>SUM(G49:G55)</f>
        <v>19.909999999999997</v>
      </c>
      <c r="H56" s="23">
        <f t="shared" ref="H56:J56" si="6">SUM(H49:H55)</f>
        <v>16.994999999999997</v>
      </c>
      <c r="I56" s="23">
        <f t="shared" si="6"/>
        <v>87.275000000000006</v>
      </c>
      <c r="J56" s="23">
        <f t="shared" si="6"/>
        <v>581.69499999999994</v>
      </c>
      <c r="K56" s="18"/>
      <c r="L56" s="18">
        <f t="shared" ref="L56" si="7">SUM(L49:L55)</f>
        <v>78.3</v>
      </c>
    </row>
    <row r="57" spans="1:12" ht="14.4" x14ac:dyDescent="0.25">
      <c r="A57" s="74">
        <f>A49</f>
        <v>1</v>
      </c>
      <c r="B57" s="74">
        <f>B49</f>
        <v>3</v>
      </c>
      <c r="C57" s="62" t="s">
        <v>25</v>
      </c>
      <c r="D57" s="42" t="s">
        <v>26</v>
      </c>
      <c r="E57" s="10" t="s">
        <v>85</v>
      </c>
      <c r="F57" s="17">
        <v>60</v>
      </c>
      <c r="G57" s="17">
        <v>0.8</v>
      </c>
      <c r="H57" s="17">
        <v>3.2</v>
      </c>
      <c r="I57" s="17">
        <v>4.4000000000000004</v>
      </c>
      <c r="J57" s="17">
        <v>49.6</v>
      </c>
      <c r="K57" s="17" t="s">
        <v>106</v>
      </c>
      <c r="L57" s="17"/>
    </row>
    <row r="58" spans="1:12" ht="14.4" x14ac:dyDescent="0.25">
      <c r="A58" s="63"/>
      <c r="B58" s="63"/>
      <c r="C58" s="63"/>
      <c r="D58" s="42" t="s">
        <v>27</v>
      </c>
      <c r="E58" s="10" t="s">
        <v>110</v>
      </c>
      <c r="F58" s="17">
        <v>210</v>
      </c>
      <c r="G58" s="17">
        <v>7.7</v>
      </c>
      <c r="H58" s="17">
        <v>7</v>
      </c>
      <c r="I58" s="17">
        <v>20.6</v>
      </c>
      <c r="J58" s="17">
        <v>176.1</v>
      </c>
      <c r="K58" s="17" t="s">
        <v>81</v>
      </c>
      <c r="L58" s="17"/>
    </row>
    <row r="59" spans="1:12" ht="14.4" x14ac:dyDescent="0.25">
      <c r="A59" s="63"/>
      <c r="B59" s="63"/>
      <c r="C59" s="63"/>
      <c r="D59" s="42" t="s">
        <v>28</v>
      </c>
      <c r="E59" s="10" t="s">
        <v>111</v>
      </c>
      <c r="F59" s="17">
        <v>90</v>
      </c>
      <c r="G59" s="17">
        <v>12.1</v>
      </c>
      <c r="H59" s="17">
        <v>8.3000000000000007</v>
      </c>
      <c r="I59" s="17">
        <v>7.8</v>
      </c>
      <c r="J59" s="17">
        <v>154.80000000000001</v>
      </c>
      <c r="K59" s="17" t="s">
        <v>112</v>
      </c>
      <c r="L59" s="17"/>
    </row>
    <row r="60" spans="1:12" ht="14.4" x14ac:dyDescent="0.25">
      <c r="A60" s="63"/>
      <c r="B60" s="63"/>
      <c r="C60" s="63"/>
      <c r="D60" s="42" t="s">
        <v>29</v>
      </c>
      <c r="E60" s="10" t="s">
        <v>113</v>
      </c>
      <c r="F60" s="17">
        <v>150</v>
      </c>
      <c r="G60" s="17">
        <v>2.5</v>
      </c>
      <c r="H60" s="17">
        <v>6.5</v>
      </c>
      <c r="I60" s="17">
        <v>19.100000000000001</v>
      </c>
      <c r="J60" s="17">
        <v>144.6</v>
      </c>
      <c r="K60" s="17" t="s">
        <v>114</v>
      </c>
      <c r="L60" s="17"/>
    </row>
    <row r="61" spans="1:12" ht="14.4" x14ac:dyDescent="0.25">
      <c r="A61" s="63"/>
      <c r="B61" s="63"/>
      <c r="C61" s="63"/>
      <c r="D61" s="42" t="s">
        <v>30</v>
      </c>
      <c r="E61" s="10" t="s">
        <v>59</v>
      </c>
      <c r="F61" s="17">
        <v>200</v>
      </c>
      <c r="G61" s="17">
        <v>0.1</v>
      </c>
      <c r="H61" s="17">
        <v>0</v>
      </c>
      <c r="I61" s="17">
        <v>15.3</v>
      </c>
      <c r="J61" s="17">
        <v>61.6</v>
      </c>
      <c r="K61" s="17" t="s">
        <v>60</v>
      </c>
      <c r="L61" s="17"/>
    </row>
    <row r="62" spans="1:12" ht="14.4" x14ac:dyDescent="0.25">
      <c r="A62" s="63"/>
      <c r="B62" s="63"/>
      <c r="C62" s="63"/>
      <c r="D62" s="42" t="s">
        <v>31</v>
      </c>
      <c r="E62" s="10" t="s">
        <v>49</v>
      </c>
      <c r="F62" s="17">
        <v>30</v>
      </c>
      <c r="G62" s="17">
        <v>2.2999999999999998</v>
      </c>
      <c r="H62" s="17">
        <v>0.2</v>
      </c>
      <c r="I62" s="17">
        <v>14.8</v>
      </c>
      <c r="J62" s="17">
        <v>70.3</v>
      </c>
      <c r="K62" s="17" t="s">
        <v>50</v>
      </c>
      <c r="L62" s="17"/>
    </row>
    <row r="63" spans="1:12" ht="14.4" x14ac:dyDescent="0.25">
      <c r="A63" s="63"/>
      <c r="B63" s="63"/>
      <c r="C63" s="63"/>
      <c r="D63" s="42" t="s">
        <v>32</v>
      </c>
      <c r="E63" s="10" t="s">
        <v>51</v>
      </c>
      <c r="F63" s="17">
        <v>30</v>
      </c>
      <c r="G63" s="17">
        <v>1.7</v>
      </c>
      <c r="H63" s="17">
        <v>0.3</v>
      </c>
      <c r="I63" s="17">
        <v>17.8</v>
      </c>
      <c r="J63" s="17">
        <v>81</v>
      </c>
      <c r="K63" s="17" t="s">
        <v>52</v>
      </c>
      <c r="L63" s="17"/>
    </row>
    <row r="64" spans="1:12" ht="14.4" x14ac:dyDescent="0.25">
      <c r="A64" s="63"/>
      <c r="B64" s="63"/>
      <c r="C64" s="63"/>
      <c r="D64" s="21"/>
      <c r="E64" s="10"/>
      <c r="F64" s="17"/>
      <c r="G64" s="17"/>
      <c r="H64" s="17"/>
      <c r="I64" s="17"/>
      <c r="J64" s="17"/>
      <c r="K64" s="17"/>
      <c r="L64" s="17"/>
    </row>
    <row r="65" spans="1:12" ht="14.4" x14ac:dyDescent="0.25">
      <c r="A65" s="63"/>
      <c r="B65" s="63"/>
      <c r="C65" s="63"/>
      <c r="D65" s="21"/>
      <c r="E65" s="10"/>
      <c r="F65" s="17"/>
      <c r="G65" s="17"/>
      <c r="H65" s="17"/>
      <c r="I65" s="17"/>
      <c r="J65" s="17"/>
      <c r="K65" s="17"/>
      <c r="L65" s="17">
        <v>98</v>
      </c>
    </row>
    <row r="66" spans="1:12" ht="14.4" x14ac:dyDescent="0.25">
      <c r="A66" s="64"/>
      <c r="B66" s="64"/>
      <c r="C66" s="64"/>
      <c r="D66" s="43" t="s">
        <v>33</v>
      </c>
      <c r="E66" s="6"/>
      <c r="F66" s="18">
        <f>SUM(F57:F65)</f>
        <v>770</v>
      </c>
      <c r="G66" s="18">
        <f t="shared" ref="G66" si="8">SUM(G57:G65)</f>
        <v>27.200000000000003</v>
      </c>
      <c r="H66" s="23">
        <f>SUM(H57:H65)</f>
        <v>25.5</v>
      </c>
      <c r="I66" s="18">
        <f t="shared" ref="I66" si="9">SUM(I57:I65)</f>
        <v>99.8</v>
      </c>
      <c r="J66" s="18">
        <f t="shared" ref="J66:L66" si="10">SUM(J57:J65)</f>
        <v>738</v>
      </c>
      <c r="K66" s="18"/>
      <c r="L66" s="18">
        <f t="shared" si="10"/>
        <v>98</v>
      </c>
    </row>
    <row r="67" spans="1:12" ht="14.4" x14ac:dyDescent="0.3">
      <c r="A67" s="74">
        <v>1</v>
      </c>
      <c r="B67" s="74">
        <v>3</v>
      </c>
      <c r="C67" s="62" t="s">
        <v>167</v>
      </c>
      <c r="D67" s="22" t="s">
        <v>180</v>
      </c>
      <c r="E67" s="11" t="s">
        <v>41</v>
      </c>
      <c r="F67" s="19">
        <v>110</v>
      </c>
      <c r="G67" s="20">
        <v>6.87</v>
      </c>
      <c r="H67" s="20">
        <v>9.1300000000000008</v>
      </c>
      <c r="I67" s="20">
        <v>39.68</v>
      </c>
      <c r="J67" s="20">
        <v>268.37</v>
      </c>
      <c r="K67" s="24" t="s">
        <v>181</v>
      </c>
      <c r="L67" s="18"/>
    </row>
    <row r="68" spans="1:12" ht="13.2" customHeight="1" x14ac:dyDescent="0.3">
      <c r="A68" s="63"/>
      <c r="B68" s="63"/>
      <c r="C68" s="63"/>
      <c r="D68" s="44" t="s">
        <v>30</v>
      </c>
      <c r="E68" s="11" t="s">
        <v>183</v>
      </c>
      <c r="F68" s="19">
        <v>200</v>
      </c>
      <c r="G68" s="20">
        <v>0.2</v>
      </c>
      <c r="H68" s="20">
        <v>0.16</v>
      </c>
      <c r="I68" s="20">
        <v>18.84</v>
      </c>
      <c r="J68" s="20">
        <v>77.599999999999994</v>
      </c>
      <c r="K68" s="24" t="s">
        <v>182</v>
      </c>
      <c r="L68" s="18"/>
    </row>
    <row r="69" spans="1:12" ht="14.4" x14ac:dyDescent="0.25">
      <c r="A69" s="63"/>
      <c r="B69" s="63"/>
      <c r="C69" s="63"/>
      <c r="D69" s="43"/>
      <c r="E69" s="6"/>
      <c r="F69" s="18"/>
      <c r="G69" s="18"/>
      <c r="H69" s="18"/>
      <c r="I69" s="18"/>
      <c r="J69" s="18"/>
      <c r="K69" s="18"/>
      <c r="L69" s="18"/>
    </row>
    <row r="70" spans="1:12" ht="14.4" x14ac:dyDescent="0.25">
      <c r="A70" s="64"/>
      <c r="B70" s="64"/>
      <c r="C70" s="64"/>
      <c r="D70" s="43" t="s">
        <v>33</v>
      </c>
      <c r="E70" s="6"/>
      <c r="F70" s="27">
        <f>F68+F67</f>
        <v>310</v>
      </c>
      <c r="G70" s="23">
        <f>G68+G67</f>
        <v>7.07</v>
      </c>
      <c r="H70" s="23">
        <f t="shared" ref="H70:J70" si="11">H68+H67</f>
        <v>9.2900000000000009</v>
      </c>
      <c r="I70" s="23">
        <f t="shared" si="11"/>
        <v>58.519999999999996</v>
      </c>
      <c r="J70" s="23">
        <f t="shared" si="11"/>
        <v>345.97</v>
      </c>
      <c r="K70" s="18"/>
      <c r="L70" s="18"/>
    </row>
    <row r="71" spans="1:12" ht="15.75" customHeight="1" x14ac:dyDescent="0.25">
      <c r="A71" s="7">
        <f>A49</f>
        <v>1</v>
      </c>
      <c r="B71" s="7">
        <f>B49</f>
        <v>3</v>
      </c>
      <c r="C71" s="54" t="s">
        <v>4</v>
      </c>
      <c r="D71" s="55"/>
      <c r="E71" s="28"/>
      <c r="F71" s="29">
        <f>F56+F66+F70</f>
        <v>1590</v>
      </c>
      <c r="G71" s="31">
        <f>G56+G66+G70</f>
        <v>54.18</v>
      </c>
      <c r="H71" s="31">
        <f t="shared" ref="H71:J71" si="12">H56+H66+H70</f>
        <v>51.784999999999997</v>
      </c>
      <c r="I71" s="31">
        <f t="shared" si="12"/>
        <v>245.59499999999997</v>
      </c>
      <c r="J71" s="31">
        <f t="shared" si="12"/>
        <v>1665.665</v>
      </c>
      <c r="K71" s="30"/>
      <c r="L71" s="30">
        <f t="shared" ref="L71" si="13">L56+L66</f>
        <v>176.3</v>
      </c>
    </row>
    <row r="72" spans="1:12" ht="26.4" x14ac:dyDescent="0.25">
      <c r="A72" s="81">
        <v>1</v>
      </c>
      <c r="B72" s="74">
        <v>4</v>
      </c>
      <c r="C72" s="62" t="s">
        <v>20</v>
      </c>
      <c r="D72" s="42" t="s">
        <v>21</v>
      </c>
      <c r="E72" s="10" t="s">
        <v>115</v>
      </c>
      <c r="F72" s="17">
        <v>160</v>
      </c>
      <c r="G72" s="17">
        <v>13.7</v>
      </c>
      <c r="H72" s="17">
        <v>18.899999999999999</v>
      </c>
      <c r="I72" s="17">
        <v>36.200000000000003</v>
      </c>
      <c r="J72" s="17">
        <v>369.2</v>
      </c>
      <c r="K72" s="17" t="s">
        <v>116</v>
      </c>
      <c r="L72" s="17"/>
    </row>
    <row r="73" spans="1:12" ht="14.4" x14ac:dyDescent="0.25">
      <c r="A73" s="82"/>
      <c r="B73" s="63"/>
      <c r="C73" s="63"/>
      <c r="D73" s="42" t="s">
        <v>22</v>
      </c>
      <c r="E73" s="10" t="s">
        <v>117</v>
      </c>
      <c r="F73" s="17">
        <v>200</v>
      </c>
      <c r="G73" s="17">
        <v>0.1</v>
      </c>
      <c r="H73" s="17">
        <v>0.4</v>
      </c>
      <c r="I73" s="17">
        <v>15.1</v>
      </c>
      <c r="J73" s="17">
        <v>61.4</v>
      </c>
      <c r="K73" s="17" t="s">
        <v>118</v>
      </c>
      <c r="L73" s="17"/>
    </row>
    <row r="74" spans="1:12" ht="14.4" x14ac:dyDescent="0.25">
      <c r="A74" s="82"/>
      <c r="B74" s="63"/>
      <c r="C74" s="63"/>
      <c r="D74" s="42" t="s">
        <v>23</v>
      </c>
      <c r="E74" s="10" t="s">
        <v>51</v>
      </c>
      <c r="F74" s="17">
        <v>40</v>
      </c>
      <c r="G74" s="17">
        <v>2.2000000000000002</v>
      </c>
      <c r="H74" s="17">
        <v>0.4</v>
      </c>
      <c r="I74" s="17">
        <v>23.8</v>
      </c>
      <c r="J74" s="17">
        <v>108</v>
      </c>
      <c r="K74" s="17" t="s">
        <v>52</v>
      </c>
      <c r="L74" s="17"/>
    </row>
    <row r="75" spans="1:12" ht="14.4" x14ac:dyDescent="0.25">
      <c r="A75" s="82"/>
      <c r="B75" s="63"/>
      <c r="C75" s="63"/>
      <c r="D75" s="42" t="s">
        <v>24</v>
      </c>
      <c r="E75" s="10" t="s">
        <v>98</v>
      </c>
      <c r="F75" s="17">
        <v>100</v>
      </c>
      <c r="G75" s="17">
        <v>0.4</v>
      </c>
      <c r="H75" s="17">
        <v>0.4</v>
      </c>
      <c r="I75" s="17">
        <v>8.9</v>
      </c>
      <c r="J75" s="17">
        <v>40.799999999999997</v>
      </c>
      <c r="K75" s="17" t="s">
        <v>45</v>
      </c>
      <c r="L75" s="17"/>
    </row>
    <row r="76" spans="1:12" ht="14.4" x14ac:dyDescent="0.25">
      <c r="A76" s="82"/>
      <c r="B76" s="63"/>
      <c r="C76" s="63"/>
      <c r="D76" s="21"/>
      <c r="E76" s="10"/>
      <c r="F76" s="17"/>
      <c r="G76" s="17"/>
      <c r="H76" s="17"/>
      <c r="I76" s="17"/>
      <c r="J76" s="17"/>
      <c r="K76" s="17"/>
      <c r="L76" s="17"/>
    </row>
    <row r="77" spans="1:12" ht="14.4" x14ac:dyDescent="0.25">
      <c r="A77" s="82"/>
      <c r="B77" s="63"/>
      <c r="C77" s="63"/>
      <c r="D77" s="21"/>
      <c r="E77" s="10"/>
      <c r="F77" s="17"/>
      <c r="G77" s="17"/>
      <c r="H77" s="17"/>
      <c r="I77" s="17"/>
      <c r="J77" s="17"/>
      <c r="K77" s="17"/>
      <c r="L77" s="17">
        <v>78.3</v>
      </c>
    </row>
    <row r="78" spans="1:12" ht="14.4" x14ac:dyDescent="0.25">
      <c r="A78" s="83"/>
      <c r="B78" s="64"/>
      <c r="C78" s="64"/>
      <c r="D78" s="43" t="s">
        <v>33</v>
      </c>
      <c r="E78" s="6"/>
      <c r="F78" s="18">
        <f>SUM(F72:F77)</f>
        <v>500</v>
      </c>
      <c r="G78" s="18">
        <f>SUM(G72:G77)</f>
        <v>16.399999999999999</v>
      </c>
      <c r="H78" s="18">
        <f>SUM(H72:H77)</f>
        <v>20.099999999999994</v>
      </c>
      <c r="I78" s="18">
        <f>SUM(I72:I77)</f>
        <v>84.000000000000014</v>
      </c>
      <c r="J78" s="18">
        <f>SUM(J72:J77)</f>
        <v>579.39999999999986</v>
      </c>
      <c r="K78" s="18"/>
      <c r="L78" s="18">
        <f>SUM(L72:L77)</f>
        <v>78.3</v>
      </c>
    </row>
    <row r="79" spans="1:12" ht="28.8" x14ac:dyDescent="0.3">
      <c r="A79" s="26">
        <v>1</v>
      </c>
      <c r="B79" s="26">
        <v>4</v>
      </c>
      <c r="C79" s="46" t="s">
        <v>195</v>
      </c>
      <c r="D79" s="48" t="s">
        <v>30</v>
      </c>
      <c r="E79" s="47" t="s">
        <v>196</v>
      </c>
      <c r="F79" s="18">
        <v>200</v>
      </c>
      <c r="G79" s="18">
        <v>5.4</v>
      </c>
      <c r="H79" s="18">
        <v>4.4000000000000004</v>
      </c>
      <c r="I79" s="18">
        <v>8.8000000000000007</v>
      </c>
      <c r="J79" s="18">
        <v>96.4</v>
      </c>
      <c r="K79" s="18"/>
      <c r="L79" s="18"/>
    </row>
    <row r="80" spans="1:12" ht="14.4" x14ac:dyDescent="0.3">
      <c r="A80" s="26"/>
      <c r="B80" s="26"/>
      <c r="C80" s="5"/>
      <c r="D80" s="43"/>
      <c r="E80" s="6"/>
      <c r="F80" s="18"/>
      <c r="G80" s="18"/>
      <c r="H80" s="18"/>
      <c r="I80" s="18"/>
      <c r="J80" s="18"/>
      <c r="K80" s="18"/>
      <c r="L80" s="18"/>
    </row>
    <row r="81" spans="1:12" ht="14.4" x14ac:dyDescent="0.25">
      <c r="A81" s="74">
        <f>A72</f>
        <v>1</v>
      </c>
      <c r="B81" s="74">
        <f>B72</f>
        <v>4</v>
      </c>
      <c r="C81" s="62" t="s">
        <v>25</v>
      </c>
      <c r="D81" s="42" t="s">
        <v>26</v>
      </c>
      <c r="E81" s="10" t="s">
        <v>75</v>
      </c>
      <c r="F81" s="17">
        <v>60</v>
      </c>
      <c r="G81" s="17">
        <v>0.5</v>
      </c>
      <c r="H81" s="17">
        <v>3.2</v>
      </c>
      <c r="I81" s="17">
        <v>1.6</v>
      </c>
      <c r="J81" s="17">
        <v>37.5</v>
      </c>
      <c r="K81" s="17" t="s">
        <v>76</v>
      </c>
      <c r="L81" s="17"/>
    </row>
    <row r="82" spans="1:12" ht="26.4" x14ac:dyDescent="0.25">
      <c r="A82" s="63"/>
      <c r="B82" s="63"/>
      <c r="C82" s="63"/>
      <c r="D82" s="42" t="s">
        <v>27</v>
      </c>
      <c r="E82" s="10" t="s">
        <v>119</v>
      </c>
      <c r="F82" s="17">
        <v>220</v>
      </c>
      <c r="G82" s="17">
        <v>7.6</v>
      </c>
      <c r="H82" s="17">
        <v>6</v>
      </c>
      <c r="I82" s="17">
        <v>10.3</v>
      </c>
      <c r="J82" s="17">
        <v>126</v>
      </c>
      <c r="K82" s="17" t="s">
        <v>120</v>
      </c>
      <c r="L82" s="17"/>
    </row>
    <row r="83" spans="1:12" ht="14.4" x14ac:dyDescent="0.25">
      <c r="A83" s="63"/>
      <c r="B83" s="63"/>
      <c r="C83" s="63"/>
      <c r="D83" s="42" t="s">
        <v>28</v>
      </c>
      <c r="E83" s="10" t="s">
        <v>121</v>
      </c>
      <c r="F83" s="17">
        <v>90</v>
      </c>
      <c r="G83" s="17">
        <v>8.9</v>
      </c>
      <c r="H83" s="17">
        <v>13.1</v>
      </c>
      <c r="I83" s="17">
        <v>8.1999999999999993</v>
      </c>
      <c r="J83" s="17">
        <v>186.3</v>
      </c>
      <c r="K83" s="17" t="s">
        <v>46</v>
      </c>
      <c r="L83" s="17"/>
    </row>
    <row r="84" spans="1:12" ht="14.4" x14ac:dyDescent="0.25">
      <c r="A84" s="63"/>
      <c r="B84" s="63"/>
      <c r="C84" s="63"/>
      <c r="D84" s="42" t="s">
        <v>29</v>
      </c>
      <c r="E84" s="10" t="s">
        <v>122</v>
      </c>
      <c r="F84" s="17">
        <v>150</v>
      </c>
      <c r="G84" s="17">
        <v>5.3</v>
      </c>
      <c r="H84" s="17">
        <v>3.9</v>
      </c>
      <c r="I84" s="17">
        <v>32.799999999999997</v>
      </c>
      <c r="J84" s="17">
        <v>187.6</v>
      </c>
      <c r="K84" s="17" t="s">
        <v>87</v>
      </c>
      <c r="L84" s="17"/>
    </row>
    <row r="85" spans="1:12" ht="14.4" x14ac:dyDescent="0.25">
      <c r="A85" s="63"/>
      <c r="B85" s="63"/>
      <c r="C85" s="63"/>
      <c r="D85" s="42" t="s">
        <v>30</v>
      </c>
      <c r="E85" s="10" t="s">
        <v>48</v>
      </c>
      <c r="F85" s="17">
        <v>200</v>
      </c>
      <c r="G85" s="17">
        <v>0.2</v>
      </c>
      <c r="H85" s="17">
        <v>0.1</v>
      </c>
      <c r="I85" s="17">
        <v>16.3</v>
      </c>
      <c r="J85" s="17">
        <v>66.599999999999994</v>
      </c>
      <c r="K85" s="17" t="s">
        <v>70</v>
      </c>
      <c r="L85" s="17"/>
    </row>
    <row r="86" spans="1:12" ht="14.4" x14ac:dyDescent="0.25">
      <c r="A86" s="63"/>
      <c r="B86" s="63"/>
      <c r="C86" s="63"/>
      <c r="D86" s="42" t="s">
        <v>31</v>
      </c>
      <c r="E86" s="10" t="s">
        <v>49</v>
      </c>
      <c r="F86" s="17">
        <v>30</v>
      </c>
      <c r="G86" s="17">
        <v>2.2999999999999998</v>
      </c>
      <c r="H86" s="17">
        <v>0.2</v>
      </c>
      <c r="I86" s="17">
        <v>14.8</v>
      </c>
      <c r="J86" s="17">
        <v>70.3</v>
      </c>
      <c r="K86" s="17" t="s">
        <v>50</v>
      </c>
      <c r="L86" s="17"/>
    </row>
    <row r="87" spans="1:12" ht="14.4" x14ac:dyDescent="0.25">
      <c r="A87" s="63"/>
      <c r="B87" s="63"/>
      <c r="C87" s="63"/>
      <c r="D87" s="42" t="s">
        <v>32</v>
      </c>
      <c r="E87" s="10" t="s">
        <v>51</v>
      </c>
      <c r="F87" s="17">
        <v>30</v>
      </c>
      <c r="G87" s="17">
        <v>1.7</v>
      </c>
      <c r="H87" s="17">
        <v>0.3</v>
      </c>
      <c r="I87" s="17">
        <v>17.8</v>
      </c>
      <c r="J87" s="17">
        <v>81</v>
      </c>
      <c r="K87" s="17" t="s">
        <v>52</v>
      </c>
      <c r="L87" s="17"/>
    </row>
    <row r="88" spans="1:12" ht="14.4" x14ac:dyDescent="0.25">
      <c r="A88" s="63"/>
      <c r="B88" s="63"/>
      <c r="C88" s="63"/>
      <c r="D88" s="21"/>
      <c r="E88" s="10"/>
      <c r="F88" s="17"/>
      <c r="G88" s="17"/>
      <c r="H88" s="17"/>
      <c r="I88" s="17"/>
      <c r="J88" s="17"/>
      <c r="K88" s="17"/>
      <c r="L88" s="17"/>
    </row>
    <row r="89" spans="1:12" ht="14.4" x14ac:dyDescent="0.25">
      <c r="A89" s="63"/>
      <c r="B89" s="63"/>
      <c r="C89" s="63"/>
      <c r="D89" s="21"/>
      <c r="E89" s="10"/>
      <c r="F89" s="17"/>
      <c r="G89" s="17"/>
      <c r="H89" s="17"/>
      <c r="I89" s="17"/>
      <c r="J89" s="17"/>
      <c r="K89" s="17"/>
      <c r="L89" s="17">
        <v>98</v>
      </c>
    </row>
    <row r="90" spans="1:12" ht="14.4" x14ac:dyDescent="0.25">
      <c r="A90" s="64"/>
      <c r="B90" s="64"/>
      <c r="C90" s="64"/>
      <c r="D90" s="43" t="s">
        <v>33</v>
      </c>
      <c r="E90" s="6"/>
      <c r="F90" s="18">
        <f>SUM(F81:F89)</f>
        <v>780</v>
      </c>
      <c r="G90" s="18">
        <f t="shared" ref="G90" si="14">SUM(G81:G89)</f>
        <v>26.5</v>
      </c>
      <c r="H90" s="18">
        <f t="shared" ref="H90" si="15">SUM(H81:H89)</f>
        <v>26.799999999999997</v>
      </c>
      <c r="I90" s="18">
        <f t="shared" ref="I90" si="16">SUM(I81:I89)</f>
        <v>101.8</v>
      </c>
      <c r="J90" s="18">
        <f t="shared" ref="J90:L90" si="17">SUM(J81:J89)</f>
        <v>755.3</v>
      </c>
      <c r="K90" s="18"/>
      <c r="L90" s="18">
        <f t="shared" si="17"/>
        <v>98</v>
      </c>
    </row>
    <row r="91" spans="1:12" ht="14.4" x14ac:dyDescent="0.3">
      <c r="A91" s="74">
        <v>1</v>
      </c>
      <c r="B91" s="74">
        <v>4</v>
      </c>
      <c r="C91" s="62" t="s">
        <v>167</v>
      </c>
      <c r="D91" s="42" t="s">
        <v>21</v>
      </c>
      <c r="E91" s="11" t="s">
        <v>185</v>
      </c>
      <c r="F91" s="19">
        <v>140</v>
      </c>
      <c r="G91" s="20">
        <v>12.023</v>
      </c>
      <c r="H91" s="20">
        <v>9.8990000000000009</v>
      </c>
      <c r="I91" s="20">
        <v>14.11</v>
      </c>
      <c r="J91" s="20">
        <v>193.61300000000003</v>
      </c>
      <c r="K91" s="24" t="s">
        <v>184</v>
      </c>
      <c r="L91" s="18"/>
    </row>
    <row r="92" spans="1:12" ht="14.4" x14ac:dyDescent="0.3">
      <c r="A92" s="63"/>
      <c r="B92" s="63"/>
      <c r="C92" s="63"/>
      <c r="D92" s="44" t="s">
        <v>30</v>
      </c>
      <c r="E92" s="11" t="s">
        <v>186</v>
      </c>
      <c r="F92" s="19">
        <v>200</v>
      </c>
      <c r="G92" s="20">
        <v>1</v>
      </c>
      <c r="H92" s="20">
        <v>0.2</v>
      </c>
      <c r="I92" s="20">
        <v>20.2</v>
      </c>
      <c r="J92" s="20">
        <v>86.6</v>
      </c>
      <c r="K92" s="24" t="s">
        <v>102</v>
      </c>
      <c r="L92" s="18"/>
    </row>
    <row r="93" spans="1:12" ht="14.4" x14ac:dyDescent="0.25">
      <c r="A93" s="63"/>
      <c r="B93" s="63"/>
      <c r="C93" s="63"/>
      <c r="D93" s="43"/>
      <c r="E93" s="6"/>
      <c r="F93" s="18"/>
      <c r="G93" s="18"/>
      <c r="H93" s="18"/>
      <c r="I93" s="18"/>
      <c r="J93" s="18"/>
      <c r="K93" s="18"/>
      <c r="L93" s="18"/>
    </row>
    <row r="94" spans="1:12" ht="14.4" x14ac:dyDescent="0.25">
      <c r="A94" s="64"/>
      <c r="B94" s="64"/>
      <c r="C94" s="64"/>
      <c r="D94" s="43"/>
      <c r="E94" s="6"/>
      <c r="F94" s="27">
        <f>F92+F91</f>
        <v>340</v>
      </c>
      <c r="G94" s="23">
        <f>G92+G91</f>
        <v>13.023</v>
      </c>
      <c r="H94" s="23">
        <f t="shared" ref="H94:J94" si="18">H92+H91</f>
        <v>10.099</v>
      </c>
      <c r="I94" s="23">
        <f t="shared" si="18"/>
        <v>34.31</v>
      </c>
      <c r="J94" s="23">
        <f t="shared" si="18"/>
        <v>280.21300000000002</v>
      </c>
      <c r="K94" s="18"/>
      <c r="L94" s="18"/>
    </row>
    <row r="95" spans="1:12" ht="15.75" customHeight="1" x14ac:dyDescent="0.25">
      <c r="A95" s="7">
        <f>A72</f>
        <v>1</v>
      </c>
      <c r="B95" s="7">
        <f>B72</f>
        <v>4</v>
      </c>
      <c r="C95" s="54" t="s">
        <v>4</v>
      </c>
      <c r="D95" s="55"/>
      <c r="E95" s="28"/>
      <c r="F95" s="29">
        <f>F78+F90+F94</f>
        <v>1620</v>
      </c>
      <c r="G95" s="31">
        <f>G78+G90+G94</f>
        <v>55.923000000000002</v>
      </c>
      <c r="H95" s="31">
        <f t="shared" ref="H95:J95" si="19">H78+H90+H94</f>
        <v>56.998999999999995</v>
      </c>
      <c r="I95" s="31">
        <f t="shared" si="19"/>
        <v>220.11</v>
      </c>
      <c r="J95" s="31">
        <f t="shared" si="19"/>
        <v>1614.9129999999998</v>
      </c>
      <c r="K95" s="30"/>
      <c r="L95" s="30">
        <f t="shared" ref="L95" si="20">L78+L90</f>
        <v>176.3</v>
      </c>
    </row>
    <row r="96" spans="1:12" ht="14.4" x14ac:dyDescent="0.25">
      <c r="A96" s="74">
        <v>1</v>
      </c>
      <c r="B96" s="74">
        <v>5</v>
      </c>
      <c r="C96" s="62" t="s">
        <v>20</v>
      </c>
      <c r="D96" s="42" t="s">
        <v>21</v>
      </c>
      <c r="E96" s="10" t="s">
        <v>123</v>
      </c>
      <c r="F96" s="17">
        <v>205</v>
      </c>
      <c r="G96" s="20">
        <v>5.84</v>
      </c>
      <c r="H96" s="20">
        <v>6.1899999999999995</v>
      </c>
      <c r="I96" s="20">
        <v>32.260000000000005</v>
      </c>
      <c r="J96" s="20">
        <v>209.02999999999997</v>
      </c>
      <c r="K96" s="17" t="s">
        <v>82</v>
      </c>
      <c r="L96" s="17"/>
    </row>
    <row r="97" spans="1:12" ht="14.4" x14ac:dyDescent="0.25">
      <c r="A97" s="63"/>
      <c r="B97" s="63"/>
      <c r="C97" s="63"/>
      <c r="D97" s="41" t="s">
        <v>61</v>
      </c>
      <c r="E97" s="10" t="s">
        <v>62</v>
      </c>
      <c r="F97" s="17">
        <v>20</v>
      </c>
      <c r="G97" s="20">
        <v>4.3600000000000003</v>
      </c>
      <c r="H97" s="20">
        <v>5.2</v>
      </c>
      <c r="I97" s="20">
        <v>0</v>
      </c>
      <c r="J97" s="20">
        <v>64.239999999999995</v>
      </c>
      <c r="K97" s="17" t="s">
        <v>64</v>
      </c>
      <c r="L97" s="17"/>
    </row>
    <row r="98" spans="1:12" ht="14.4" x14ac:dyDescent="0.25">
      <c r="A98" s="63"/>
      <c r="B98" s="63"/>
      <c r="C98" s="63"/>
      <c r="D98" s="42" t="s">
        <v>22</v>
      </c>
      <c r="E98" s="10" t="s">
        <v>124</v>
      </c>
      <c r="F98" s="17">
        <v>200</v>
      </c>
      <c r="G98" s="20">
        <v>1.56</v>
      </c>
      <c r="H98" s="20">
        <v>1.1599999999999999</v>
      </c>
      <c r="I98" s="20">
        <v>17.28</v>
      </c>
      <c r="J98" s="20">
        <v>85.88</v>
      </c>
      <c r="K98" s="17" t="s">
        <v>97</v>
      </c>
      <c r="L98" s="17"/>
    </row>
    <row r="99" spans="1:12" ht="14.4" x14ac:dyDescent="0.25">
      <c r="A99" s="63"/>
      <c r="B99" s="63"/>
      <c r="C99" s="63"/>
      <c r="D99" s="42" t="s">
        <v>23</v>
      </c>
      <c r="E99" s="10" t="s">
        <v>63</v>
      </c>
      <c r="F99" s="17">
        <v>30</v>
      </c>
      <c r="G99" s="20">
        <v>2.25</v>
      </c>
      <c r="H99" s="20">
        <v>0.87</v>
      </c>
      <c r="I99" s="20">
        <v>15.419999999999998</v>
      </c>
      <c r="J99" s="20">
        <v>78.509999999999991</v>
      </c>
      <c r="K99" s="17" t="s">
        <v>65</v>
      </c>
      <c r="L99" s="17"/>
    </row>
    <row r="100" spans="1:12" ht="14.4" x14ac:dyDescent="0.25">
      <c r="A100" s="63"/>
      <c r="B100" s="63"/>
      <c r="C100" s="63"/>
      <c r="D100" s="42" t="s">
        <v>24</v>
      </c>
      <c r="E100" s="10" t="s">
        <v>98</v>
      </c>
      <c r="F100" s="17">
        <v>100</v>
      </c>
      <c r="G100" s="20">
        <v>0.4</v>
      </c>
      <c r="H100" s="20">
        <v>0.4</v>
      </c>
      <c r="I100" s="20">
        <v>8.9</v>
      </c>
      <c r="J100" s="20">
        <v>40.799999999999997</v>
      </c>
      <c r="K100" s="17" t="s">
        <v>45</v>
      </c>
      <c r="L100" s="17"/>
    </row>
    <row r="101" spans="1:12" ht="14.4" x14ac:dyDescent="0.25">
      <c r="A101" s="63"/>
      <c r="B101" s="63"/>
      <c r="C101" s="63"/>
      <c r="D101" s="21"/>
      <c r="E101" s="10"/>
      <c r="F101" s="17"/>
      <c r="G101" s="17"/>
      <c r="H101" s="17"/>
      <c r="I101" s="17"/>
      <c r="J101" s="17"/>
      <c r="K101" s="17"/>
      <c r="L101" s="17"/>
    </row>
    <row r="102" spans="1:12" ht="14.4" x14ac:dyDescent="0.25">
      <c r="A102" s="63"/>
      <c r="B102" s="63"/>
      <c r="C102" s="63"/>
      <c r="D102" s="21"/>
      <c r="E102" s="10"/>
      <c r="F102" s="17"/>
      <c r="G102" s="17"/>
      <c r="H102" s="17"/>
      <c r="I102" s="17"/>
      <c r="J102" s="17"/>
      <c r="K102" s="17"/>
      <c r="L102" s="17">
        <v>78.3</v>
      </c>
    </row>
    <row r="103" spans="1:12" ht="14.4" x14ac:dyDescent="0.25">
      <c r="A103" s="64"/>
      <c r="B103" s="64"/>
      <c r="C103" s="64"/>
      <c r="D103" s="43" t="s">
        <v>33</v>
      </c>
      <c r="E103" s="6"/>
      <c r="F103" s="18">
        <f>SUM(F96:F102)</f>
        <v>555</v>
      </c>
      <c r="G103" s="23">
        <f>SUM(G96:G102)</f>
        <v>14.41</v>
      </c>
      <c r="H103" s="23">
        <f t="shared" ref="H103:J103" si="21">SUM(H96:H102)</f>
        <v>13.82</v>
      </c>
      <c r="I103" s="23">
        <f t="shared" si="21"/>
        <v>73.860000000000014</v>
      </c>
      <c r="J103" s="23">
        <f t="shared" si="21"/>
        <v>478.46</v>
      </c>
      <c r="K103" s="18"/>
      <c r="L103" s="18">
        <f t="shared" ref="L103" si="22">SUM(L96:L102)</f>
        <v>78.3</v>
      </c>
    </row>
    <row r="104" spans="1:12" ht="14.4" x14ac:dyDescent="0.25">
      <c r="A104" s="74">
        <f>A96</f>
        <v>1</v>
      </c>
      <c r="B104" s="74">
        <f>B96</f>
        <v>5</v>
      </c>
      <c r="C104" s="62" t="s">
        <v>25</v>
      </c>
      <c r="D104" s="42" t="s">
        <v>26</v>
      </c>
      <c r="E104" s="10" t="s">
        <v>125</v>
      </c>
      <c r="F104" s="17">
        <v>60</v>
      </c>
      <c r="G104" s="20">
        <v>1.0920000000000001</v>
      </c>
      <c r="H104" s="20">
        <v>2.706</v>
      </c>
      <c r="I104" s="20">
        <v>6.0059999999999993</v>
      </c>
      <c r="J104" s="20">
        <v>52.745999999999995</v>
      </c>
      <c r="K104" s="17" t="s">
        <v>126</v>
      </c>
      <c r="L104" s="17"/>
    </row>
    <row r="105" spans="1:12" ht="14.4" x14ac:dyDescent="0.25">
      <c r="A105" s="63"/>
      <c r="B105" s="63"/>
      <c r="C105" s="63"/>
      <c r="D105" s="42" t="s">
        <v>27</v>
      </c>
      <c r="E105" s="10" t="s">
        <v>127</v>
      </c>
      <c r="F105" s="17">
        <v>200</v>
      </c>
      <c r="G105" s="20">
        <v>7.04</v>
      </c>
      <c r="H105" s="20">
        <v>8.98</v>
      </c>
      <c r="I105" s="20">
        <v>9.2200000000000006</v>
      </c>
      <c r="J105" s="20">
        <v>145.86000000000001</v>
      </c>
      <c r="K105" s="17" t="s">
        <v>128</v>
      </c>
      <c r="L105" s="17"/>
    </row>
    <row r="106" spans="1:12" ht="14.4" x14ac:dyDescent="0.25">
      <c r="A106" s="63"/>
      <c r="B106" s="63"/>
      <c r="C106" s="63"/>
      <c r="D106" s="42" t="s">
        <v>28</v>
      </c>
      <c r="E106" s="10" t="s">
        <v>129</v>
      </c>
      <c r="F106" s="17">
        <v>90</v>
      </c>
      <c r="G106" s="20">
        <v>11.16</v>
      </c>
      <c r="H106" s="20">
        <v>6.3</v>
      </c>
      <c r="I106" s="20">
        <v>5.67</v>
      </c>
      <c r="J106" s="20">
        <v>124.02000000000001</v>
      </c>
      <c r="K106" s="17" t="s">
        <v>130</v>
      </c>
      <c r="L106" s="17"/>
    </row>
    <row r="107" spans="1:12" ht="14.4" x14ac:dyDescent="0.25">
      <c r="A107" s="63"/>
      <c r="B107" s="63"/>
      <c r="C107" s="63"/>
      <c r="D107" s="42" t="s">
        <v>29</v>
      </c>
      <c r="E107" s="10" t="s">
        <v>73</v>
      </c>
      <c r="F107" s="17">
        <v>150</v>
      </c>
      <c r="G107" s="20">
        <v>2.9249999999999998</v>
      </c>
      <c r="H107" s="20">
        <v>4.32</v>
      </c>
      <c r="I107" s="20">
        <v>18.765000000000001</v>
      </c>
      <c r="J107" s="20">
        <v>125.64000000000001</v>
      </c>
      <c r="K107" s="17" t="s">
        <v>74</v>
      </c>
      <c r="L107" s="17"/>
    </row>
    <row r="108" spans="1:12" ht="14.4" x14ac:dyDescent="0.25">
      <c r="A108" s="63"/>
      <c r="B108" s="63"/>
      <c r="C108" s="63"/>
      <c r="D108" s="42" t="s">
        <v>30</v>
      </c>
      <c r="E108" s="10" t="s">
        <v>69</v>
      </c>
      <c r="F108" s="17">
        <v>200</v>
      </c>
      <c r="G108" s="20">
        <v>0.38</v>
      </c>
      <c r="H108" s="20">
        <v>0</v>
      </c>
      <c r="I108" s="20">
        <v>25.72</v>
      </c>
      <c r="J108" s="20">
        <v>104.4</v>
      </c>
      <c r="K108" s="17" t="s">
        <v>70</v>
      </c>
      <c r="L108" s="17"/>
    </row>
    <row r="109" spans="1:12" ht="14.4" x14ac:dyDescent="0.25">
      <c r="A109" s="63"/>
      <c r="B109" s="63"/>
      <c r="C109" s="63"/>
      <c r="D109" s="42" t="s">
        <v>31</v>
      </c>
      <c r="E109" s="10" t="s">
        <v>49</v>
      </c>
      <c r="F109" s="17">
        <v>40</v>
      </c>
      <c r="G109" s="20">
        <v>3.04</v>
      </c>
      <c r="H109" s="20">
        <v>0.32000000000000006</v>
      </c>
      <c r="I109" s="20">
        <v>19.680000000000003</v>
      </c>
      <c r="J109" s="20">
        <v>93.76</v>
      </c>
      <c r="K109" s="17" t="s">
        <v>50</v>
      </c>
      <c r="L109" s="17"/>
    </row>
    <row r="110" spans="1:12" ht="14.4" x14ac:dyDescent="0.25">
      <c r="A110" s="63"/>
      <c r="B110" s="63"/>
      <c r="C110" s="63"/>
      <c r="D110" s="42" t="s">
        <v>32</v>
      </c>
      <c r="E110" s="10" t="s">
        <v>51</v>
      </c>
      <c r="F110" s="17">
        <v>40</v>
      </c>
      <c r="G110" s="20">
        <v>2.2399999999999998</v>
      </c>
      <c r="H110" s="20">
        <v>0.44000000000000006</v>
      </c>
      <c r="I110" s="20">
        <v>23.76</v>
      </c>
      <c r="J110" s="20">
        <v>107.96</v>
      </c>
      <c r="K110" s="17" t="s">
        <v>52</v>
      </c>
      <c r="L110" s="17"/>
    </row>
    <row r="111" spans="1:12" ht="14.4" x14ac:dyDescent="0.25">
      <c r="A111" s="63"/>
      <c r="B111" s="63"/>
      <c r="C111" s="63"/>
      <c r="D111" s="21"/>
      <c r="E111" s="10"/>
      <c r="F111" s="17"/>
      <c r="G111" s="17"/>
      <c r="H111" s="17"/>
      <c r="I111" s="17"/>
      <c r="J111" s="17"/>
      <c r="K111" s="17"/>
      <c r="L111" s="17"/>
    </row>
    <row r="112" spans="1:12" ht="14.4" x14ac:dyDescent="0.25">
      <c r="A112" s="63"/>
      <c r="B112" s="63"/>
      <c r="C112" s="63"/>
      <c r="D112" s="21"/>
      <c r="E112" s="10"/>
      <c r="F112" s="17"/>
      <c r="G112" s="17"/>
      <c r="H112" s="17"/>
      <c r="I112" s="17"/>
      <c r="J112" s="17"/>
      <c r="K112" s="17"/>
      <c r="L112" s="17">
        <v>98</v>
      </c>
    </row>
    <row r="113" spans="1:12" ht="14.4" x14ac:dyDescent="0.25">
      <c r="A113" s="64"/>
      <c r="B113" s="64"/>
      <c r="C113" s="64"/>
      <c r="D113" s="43" t="s">
        <v>33</v>
      </c>
      <c r="E113" s="6"/>
      <c r="F113" s="18">
        <f>SUM(F104:F112)</f>
        <v>780</v>
      </c>
      <c r="G113" s="23">
        <f t="shared" ref="G113" si="23">SUM(G104:G112)</f>
        <v>27.876999999999999</v>
      </c>
      <c r="H113" s="23">
        <f t="shared" ref="H113" si="24">SUM(H104:H112)</f>
        <v>23.066000000000003</v>
      </c>
      <c r="I113" s="23">
        <f t="shared" ref="I113" si="25">SUM(I104:I112)</f>
        <v>108.82100000000001</v>
      </c>
      <c r="J113" s="23">
        <f t="shared" ref="J113:L113" si="26">SUM(J104:J112)</f>
        <v>754.38599999999997</v>
      </c>
      <c r="K113" s="18"/>
      <c r="L113" s="18">
        <f t="shared" si="26"/>
        <v>98</v>
      </c>
    </row>
    <row r="114" spans="1:12" ht="14.4" x14ac:dyDescent="0.3">
      <c r="A114" s="74">
        <v>1</v>
      </c>
      <c r="B114" s="74">
        <v>5</v>
      </c>
      <c r="C114" s="62" t="s">
        <v>167</v>
      </c>
      <c r="D114" s="21" t="s">
        <v>180</v>
      </c>
      <c r="E114" s="11" t="s">
        <v>189</v>
      </c>
      <c r="F114" s="19">
        <v>70</v>
      </c>
      <c r="G114" s="20">
        <v>5.2009999999999996</v>
      </c>
      <c r="H114" s="20">
        <v>4.4099999999999993</v>
      </c>
      <c r="I114" s="20">
        <v>31.64</v>
      </c>
      <c r="J114" s="20">
        <v>187.054</v>
      </c>
      <c r="K114" s="24" t="s">
        <v>187</v>
      </c>
      <c r="L114" s="18"/>
    </row>
    <row r="115" spans="1:12" ht="14.4" x14ac:dyDescent="0.3">
      <c r="A115" s="63"/>
      <c r="B115" s="63"/>
      <c r="C115" s="63"/>
      <c r="D115" s="44" t="s">
        <v>30</v>
      </c>
      <c r="E115" s="11" t="s">
        <v>66</v>
      </c>
      <c r="F115" s="19">
        <v>200</v>
      </c>
      <c r="G115" s="20">
        <v>3.94</v>
      </c>
      <c r="H115" s="20">
        <v>3.06</v>
      </c>
      <c r="I115" s="20">
        <v>16.34</v>
      </c>
      <c r="J115" s="20">
        <v>108.66</v>
      </c>
      <c r="K115" s="24" t="s">
        <v>67</v>
      </c>
      <c r="L115" s="18"/>
    </row>
    <row r="116" spans="1:12" ht="14.4" x14ac:dyDescent="0.3">
      <c r="A116" s="63"/>
      <c r="B116" s="63"/>
      <c r="C116" s="63"/>
      <c r="D116" s="42" t="s">
        <v>26</v>
      </c>
      <c r="E116" s="11" t="s">
        <v>190</v>
      </c>
      <c r="F116" s="19">
        <v>60</v>
      </c>
      <c r="G116" s="20">
        <v>0.69</v>
      </c>
      <c r="H116" s="20">
        <v>2.694</v>
      </c>
      <c r="I116" s="20">
        <v>6.6239999999999997</v>
      </c>
      <c r="J116" s="20">
        <v>53.502000000000002</v>
      </c>
      <c r="K116" s="24" t="s">
        <v>188</v>
      </c>
      <c r="L116" s="18"/>
    </row>
    <row r="117" spans="1:12" ht="14.4" x14ac:dyDescent="0.25">
      <c r="A117" s="64"/>
      <c r="B117" s="64"/>
      <c r="C117" s="64"/>
      <c r="D117" s="43" t="s">
        <v>33</v>
      </c>
      <c r="E117" s="6"/>
      <c r="F117" s="27">
        <f>F116+F115+F114</f>
        <v>330</v>
      </c>
      <c r="G117" s="23">
        <f>SUM(G114:G116)</f>
        <v>9.8309999999999995</v>
      </c>
      <c r="H117" s="23">
        <f t="shared" ref="H117:J117" si="27">SUM(H114:H116)</f>
        <v>10.163999999999998</v>
      </c>
      <c r="I117" s="23">
        <f t="shared" si="27"/>
        <v>54.604000000000006</v>
      </c>
      <c r="J117" s="23">
        <f t="shared" si="27"/>
        <v>349.21600000000001</v>
      </c>
      <c r="K117" s="18"/>
      <c r="L117" s="18"/>
    </row>
    <row r="118" spans="1:12" ht="15.75" customHeight="1" x14ac:dyDescent="0.25">
      <c r="A118" s="7">
        <f>A96</f>
        <v>1</v>
      </c>
      <c r="B118" s="7">
        <f>B96</f>
        <v>5</v>
      </c>
      <c r="C118" s="54" t="s">
        <v>4</v>
      </c>
      <c r="D118" s="55"/>
      <c r="E118" s="28"/>
      <c r="F118" s="29">
        <f>F103+F113+F117</f>
        <v>1665</v>
      </c>
      <c r="G118" s="31">
        <f>G103+G113+G117</f>
        <v>52.117999999999995</v>
      </c>
      <c r="H118" s="31">
        <f t="shared" ref="H118:I118" si="28">H103+H113+H117</f>
        <v>47.05</v>
      </c>
      <c r="I118" s="31">
        <f t="shared" si="28"/>
        <v>237.28500000000005</v>
      </c>
      <c r="J118" s="31">
        <f>J103+J113+J117</f>
        <v>1582.0619999999999</v>
      </c>
      <c r="K118" s="30"/>
      <c r="L118" s="30">
        <f t="shared" ref="L118" si="29">L103+L113</f>
        <v>176.3</v>
      </c>
    </row>
    <row r="119" spans="1:12" ht="14.4" x14ac:dyDescent="0.25">
      <c r="A119" s="74">
        <v>2</v>
      </c>
      <c r="B119" s="74">
        <v>6</v>
      </c>
      <c r="C119" s="62" t="s">
        <v>20</v>
      </c>
      <c r="D119" s="42" t="s">
        <v>21</v>
      </c>
      <c r="E119" s="10" t="s">
        <v>39</v>
      </c>
      <c r="F119" s="17">
        <v>150</v>
      </c>
      <c r="G119" s="17">
        <v>8</v>
      </c>
      <c r="H119" s="17">
        <v>7</v>
      </c>
      <c r="I119" s="17">
        <v>28.7</v>
      </c>
      <c r="J119" s="17">
        <v>210</v>
      </c>
      <c r="K119" s="17" t="s">
        <v>131</v>
      </c>
      <c r="L119" s="17"/>
    </row>
    <row r="120" spans="1:12" ht="14.4" x14ac:dyDescent="0.25">
      <c r="A120" s="63"/>
      <c r="B120" s="63"/>
      <c r="C120" s="63"/>
      <c r="D120" s="41" t="s">
        <v>54</v>
      </c>
      <c r="E120" s="10" t="s">
        <v>55</v>
      </c>
      <c r="F120" s="17">
        <v>40</v>
      </c>
      <c r="G120" s="17">
        <v>0.4</v>
      </c>
      <c r="H120" s="17">
        <v>0.1</v>
      </c>
      <c r="I120" s="17">
        <v>1.4</v>
      </c>
      <c r="J120" s="17">
        <v>8.1</v>
      </c>
      <c r="K120" s="17" t="s">
        <v>56</v>
      </c>
      <c r="L120" s="17"/>
    </row>
    <row r="121" spans="1:12" ht="14.4" x14ac:dyDescent="0.25">
      <c r="A121" s="63"/>
      <c r="B121" s="63"/>
      <c r="C121" s="63"/>
      <c r="D121" s="42" t="s">
        <v>22</v>
      </c>
      <c r="E121" s="10" t="s">
        <v>66</v>
      </c>
      <c r="F121" s="17">
        <v>200</v>
      </c>
      <c r="G121" s="17">
        <v>3.9</v>
      </c>
      <c r="H121" s="17">
        <v>3.1</v>
      </c>
      <c r="I121" s="17">
        <v>16.3</v>
      </c>
      <c r="J121" s="17">
        <v>108.7</v>
      </c>
      <c r="K121" s="17" t="s">
        <v>67</v>
      </c>
      <c r="L121" s="17"/>
    </row>
    <row r="122" spans="1:12" ht="14.4" x14ac:dyDescent="0.25">
      <c r="A122" s="63"/>
      <c r="B122" s="63"/>
      <c r="C122" s="63"/>
      <c r="D122" s="42" t="s">
        <v>103</v>
      </c>
      <c r="E122" s="10" t="s">
        <v>104</v>
      </c>
      <c r="F122" s="17">
        <v>45</v>
      </c>
      <c r="G122" s="17">
        <v>3.2</v>
      </c>
      <c r="H122" s="17">
        <v>4.5</v>
      </c>
      <c r="I122" s="17">
        <v>33.799999999999997</v>
      </c>
      <c r="J122" s="17">
        <v>189</v>
      </c>
      <c r="K122" s="17"/>
      <c r="L122" s="17"/>
    </row>
    <row r="123" spans="1:12" ht="14.4" x14ac:dyDescent="0.25">
      <c r="A123" s="63"/>
      <c r="B123" s="63"/>
      <c r="C123" s="63"/>
      <c r="D123" s="42" t="s">
        <v>24</v>
      </c>
      <c r="E123" s="10" t="s">
        <v>98</v>
      </c>
      <c r="F123" s="17">
        <v>100</v>
      </c>
      <c r="G123" s="17">
        <v>0.4</v>
      </c>
      <c r="H123" s="17">
        <v>0.4</v>
      </c>
      <c r="I123" s="17">
        <v>8.9</v>
      </c>
      <c r="J123" s="17">
        <v>40.799999999999997</v>
      </c>
      <c r="K123" s="17" t="s">
        <v>45</v>
      </c>
      <c r="L123" s="17"/>
    </row>
    <row r="124" spans="1:12" ht="14.4" x14ac:dyDescent="0.25">
      <c r="A124" s="63"/>
      <c r="B124" s="63"/>
      <c r="C124" s="63"/>
      <c r="D124" s="21"/>
      <c r="E124" s="10"/>
      <c r="F124" s="17"/>
      <c r="G124" s="17"/>
      <c r="H124" s="17"/>
      <c r="I124" s="17"/>
      <c r="J124" s="17"/>
      <c r="K124" s="17"/>
      <c r="L124" s="17"/>
    </row>
    <row r="125" spans="1:12" ht="14.4" x14ac:dyDescent="0.25">
      <c r="A125" s="63"/>
      <c r="B125" s="63"/>
      <c r="C125" s="63"/>
      <c r="D125" s="21"/>
      <c r="E125" s="10"/>
      <c r="F125" s="17"/>
      <c r="G125" s="17"/>
      <c r="H125" s="17"/>
      <c r="I125" s="17"/>
      <c r="J125" s="17"/>
      <c r="K125" s="17"/>
      <c r="L125" s="17">
        <v>78.3</v>
      </c>
    </row>
    <row r="126" spans="1:12" ht="14.4" x14ac:dyDescent="0.25">
      <c r="A126" s="64"/>
      <c r="B126" s="64"/>
      <c r="C126" s="64"/>
      <c r="D126" s="43" t="s">
        <v>33</v>
      </c>
      <c r="E126" s="6"/>
      <c r="F126" s="18">
        <f>SUM(F119:F125)</f>
        <v>535</v>
      </c>
      <c r="G126" s="18">
        <f t="shared" ref="G126:J126" si="30">SUM(G119:G125)</f>
        <v>15.9</v>
      </c>
      <c r="H126" s="18">
        <f t="shared" si="30"/>
        <v>15.1</v>
      </c>
      <c r="I126" s="18">
        <f t="shared" si="30"/>
        <v>89.1</v>
      </c>
      <c r="J126" s="18">
        <f t="shared" si="30"/>
        <v>556.59999999999991</v>
      </c>
      <c r="K126" s="18"/>
      <c r="L126" s="18">
        <f t="shared" ref="L126" si="31">SUM(L119:L125)</f>
        <v>78.3</v>
      </c>
    </row>
    <row r="127" spans="1:12" ht="14.4" x14ac:dyDescent="0.25">
      <c r="A127" s="74">
        <f>A119</f>
        <v>2</v>
      </c>
      <c r="B127" s="74">
        <f>B119</f>
        <v>6</v>
      </c>
      <c r="C127" s="62" t="s">
        <v>25</v>
      </c>
      <c r="D127" s="42" t="s">
        <v>26</v>
      </c>
      <c r="E127" s="10" t="s">
        <v>94</v>
      </c>
      <c r="F127" s="17">
        <v>60</v>
      </c>
      <c r="G127" s="17">
        <v>0.4</v>
      </c>
      <c r="H127" s="17">
        <v>0.1</v>
      </c>
      <c r="I127" s="17">
        <v>1.1000000000000001</v>
      </c>
      <c r="J127" s="17">
        <v>6.8</v>
      </c>
      <c r="K127" s="17" t="s">
        <v>95</v>
      </c>
      <c r="L127" s="17"/>
    </row>
    <row r="128" spans="1:12" ht="14.4" x14ac:dyDescent="0.25">
      <c r="A128" s="63"/>
      <c r="B128" s="63"/>
      <c r="C128" s="63"/>
      <c r="D128" s="42" t="s">
        <v>27</v>
      </c>
      <c r="E128" s="10" t="s">
        <v>132</v>
      </c>
      <c r="F128" s="17">
        <v>210</v>
      </c>
      <c r="G128" s="17">
        <v>1.6</v>
      </c>
      <c r="H128" s="17">
        <v>5.3</v>
      </c>
      <c r="I128" s="17">
        <v>6.7</v>
      </c>
      <c r="J128" s="17">
        <v>81.400000000000006</v>
      </c>
      <c r="K128" s="17" t="s">
        <v>133</v>
      </c>
      <c r="L128" s="17"/>
    </row>
    <row r="129" spans="1:12" ht="14.4" x14ac:dyDescent="0.25">
      <c r="A129" s="63"/>
      <c r="B129" s="63"/>
      <c r="C129" s="63"/>
      <c r="D129" s="42" t="s">
        <v>28</v>
      </c>
      <c r="E129" s="10" t="s">
        <v>134</v>
      </c>
      <c r="F129" s="17">
        <v>100</v>
      </c>
      <c r="G129" s="17">
        <v>15.6</v>
      </c>
      <c r="H129" s="17">
        <v>14.8</v>
      </c>
      <c r="I129" s="17">
        <v>0.4</v>
      </c>
      <c r="J129" s="17">
        <v>197.4</v>
      </c>
      <c r="K129" s="17" t="s">
        <v>42</v>
      </c>
      <c r="L129" s="17"/>
    </row>
    <row r="130" spans="1:12" ht="14.4" x14ac:dyDescent="0.25">
      <c r="A130" s="63"/>
      <c r="B130" s="63"/>
      <c r="C130" s="63"/>
      <c r="D130" s="42" t="s">
        <v>29</v>
      </c>
      <c r="E130" s="10" t="s">
        <v>135</v>
      </c>
      <c r="F130" s="17">
        <v>150</v>
      </c>
      <c r="G130" s="17">
        <v>7.5</v>
      </c>
      <c r="H130" s="17">
        <v>4.7</v>
      </c>
      <c r="I130" s="17">
        <v>32.799999999999997</v>
      </c>
      <c r="J130" s="17">
        <v>203.4</v>
      </c>
      <c r="K130" s="17" t="s">
        <v>47</v>
      </c>
      <c r="L130" s="17"/>
    </row>
    <row r="131" spans="1:12" ht="14.4" x14ac:dyDescent="0.25">
      <c r="A131" s="63"/>
      <c r="B131" s="63"/>
      <c r="C131" s="63"/>
      <c r="D131" s="42" t="s">
        <v>30</v>
      </c>
      <c r="E131" s="10" t="s">
        <v>101</v>
      </c>
      <c r="F131" s="17">
        <v>200</v>
      </c>
      <c r="G131" s="17">
        <v>1</v>
      </c>
      <c r="H131" s="17">
        <v>0.2</v>
      </c>
      <c r="I131" s="17">
        <v>20.2</v>
      </c>
      <c r="J131" s="17">
        <v>86.6</v>
      </c>
      <c r="K131" s="17" t="s">
        <v>102</v>
      </c>
      <c r="L131" s="17"/>
    </row>
    <row r="132" spans="1:12" ht="14.4" x14ac:dyDescent="0.25">
      <c r="A132" s="63"/>
      <c r="B132" s="63"/>
      <c r="C132" s="63"/>
      <c r="D132" s="42" t="s">
        <v>31</v>
      </c>
      <c r="E132" s="10" t="s">
        <v>49</v>
      </c>
      <c r="F132" s="17">
        <v>40</v>
      </c>
      <c r="G132" s="17">
        <v>3</v>
      </c>
      <c r="H132" s="17">
        <v>0.3</v>
      </c>
      <c r="I132" s="17">
        <v>19.7</v>
      </c>
      <c r="J132" s="17">
        <v>93.8</v>
      </c>
      <c r="K132" s="17" t="s">
        <v>50</v>
      </c>
      <c r="L132" s="17"/>
    </row>
    <row r="133" spans="1:12" ht="14.4" x14ac:dyDescent="0.25">
      <c r="A133" s="63"/>
      <c r="B133" s="63"/>
      <c r="C133" s="63"/>
      <c r="D133" s="42" t="s">
        <v>32</v>
      </c>
      <c r="E133" s="10" t="s">
        <v>51</v>
      </c>
      <c r="F133" s="17">
        <v>40</v>
      </c>
      <c r="G133" s="17">
        <v>2.2000000000000002</v>
      </c>
      <c r="H133" s="17">
        <v>0.4</v>
      </c>
      <c r="I133" s="17">
        <v>23.8</v>
      </c>
      <c r="J133" s="17">
        <v>108</v>
      </c>
      <c r="K133" s="17" t="s">
        <v>52</v>
      </c>
      <c r="L133" s="17"/>
    </row>
    <row r="134" spans="1:12" ht="14.4" x14ac:dyDescent="0.25">
      <c r="A134" s="63"/>
      <c r="B134" s="63"/>
      <c r="C134" s="63"/>
      <c r="D134" s="21"/>
      <c r="E134" s="10"/>
      <c r="F134" s="17"/>
      <c r="G134" s="17"/>
      <c r="H134" s="17"/>
      <c r="I134" s="17"/>
      <c r="J134" s="17"/>
      <c r="K134" s="17"/>
      <c r="L134" s="17"/>
    </row>
    <row r="135" spans="1:12" ht="14.4" x14ac:dyDescent="0.25">
      <c r="A135" s="63"/>
      <c r="B135" s="63"/>
      <c r="C135" s="63"/>
      <c r="D135" s="21"/>
      <c r="E135" s="10"/>
      <c r="F135" s="17"/>
      <c r="G135" s="17"/>
      <c r="H135" s="17"/>
      <c r="I135" s="17"/>
      <c r="J135" s="17"/>
      <c r="K135" s="17"/>
      <c r="L135" s="17">
        <v>98</v>
      </c>
    </row>
    <row r="136" spans="1:12" ht="14.4" x14ac:dyDescent="0.25">
      <c r="A136" s="64"/>
      <c r="B136" s="64"/>
      <c r="C136" s="64"/>
      <c r="D136" s="43" t="s">
        <v>33</v>
      </c>
      <c r="E136" s="6"/>
      <c r="F136" s="18">
        <f>SUM(F127:F135)</f>
        <v>800</v>
      </c>
      <c r="G136" s="18">
        <f t="shared" ref="G136:J136" si="32">SUM(G127:G135)</f>
        <v>31.3</v>
      </c>
      <c r="H136" s="18">
        <f t="shared" si="32"/>
        <v>25.799999999999997</v>
      </c>
      <c r="I136" s="18">
        <f t="shared" si="32"/>
        <v>104.7</v>
      </c>
      <c r="J136" s="18">
        <f t="shared" si="32"/>
        <v>777.4</v>
      </c>
      <c r="K136" s="18"/>
      <c r="L136" s="18">
        <f t="shared" ref="L136" si="33">SUM(L127:L135)</f>
        <v>98</v>
      </c>
    </row>
    <row r="137" spans="1:12" ht="14.4" x14ac:dyDescent="0.3">
      <c r="A137" s="74">
        <v>2</v>
      </c>
      <c r="B137" s="74">
        <v>6</v>
      </c>
      <c r="C137" s="62" t="s">
        <v>191</v>
      </c>
      <c r="D137" s="21" t="s">
        <v>180</v>
      </c>
      <c r="E137" s="11" t="s">
        <v>41</v>
      </c>
      <c r="F137" s="19">
        <v>110</v>
      </c>
      <c r="G137" s="20">
        <v>6.87</v>
      </c>
      <c r="H137" s="20">
        <v>9.1300000000000008</v>
      </c>
      <c r="I137" s="20">
        <v>39.68</v>
      </c>
      <c r="J137" s="20">
        <v>268.37</v>
      </c>
      <c r="K137" s="24" t="s">
        <v>181</v>
      </c>
      <c r="L137" s="18"/>
    </row>
    <row r="138" spans="1:12" ht="14.4" x14ac:dyDescent="0.3">
      <c r="A138" s="63"/>
      <c r="B138" s="63"/>
      <c r="C138" s="63"/>
      <c r="D138" s="44" t="s">
        <v>30</v>
      </c>
      <c r="E138" s="11" t="s">
        <v>59</v>
      </c>
      <c r="F138" s="19">
        <v>200</v>
      </c>
      <c r="G138" s="20">
        <v>0.06</v>
      </c>
      <c r="H138" s="20">
        <v>0</v>
      </c>
      <c r="I138" s="20">
        <v>15.34</v>
      </c>
      <c r="J138" s="20">
        <v>61.6</v>
      </c>
      <c r="K138" s="24" t="s">
        <v>60</v>
      </c>
      <c r="L138" s="18"/>
    </row>
    <row r="139" spans="1:12" ht="14.4" x14ac:dyDescent="0.25">
      <c r="A139" s="64"/>
      <c r="B139" s="64"/>
      <c r="C139" s="64"/>
      <c r="D139" s="43" t="s">
        <v>33</v>
      </c>
      <c r="E139" s="6"/>
      <c r="F139" s="27">
        <f>F137+F138</f>
        <v>310</v>
      </c>
      <c r="G139" s="23">
        <f>G137+G138</f>
        <v>6.93</v>
      </c>
      <c r="H139" s="23">
        <f t="shared" ref="H139:I139" si="34">H137+H138</f>
        <v>9.1300000000000008</v>
      </c>
      <c r="I139" s="23">
        <f t="shared" si="34"/>
        <v>55.019999999999996</v>
      </c>
      <c r="J139" s="23">
        <f>J137+J138</f>
        <v>329.97</v>
      </c>
      <c r="K139" s="18"/>
      <c r="L139" s="18"/>
    </row>
    <row r="140" spans="1:12" ht="14.4" x14ac:dyDescent="0.25">
      <c r="A140" s="7">
        <f>A119</f>
        <v>2</v>
      </c>
      <c r="B140" s="7">
        <f>B119</f>
        <v>6</v>
      </c>
      <c r="C140" s="54" t="s">
        <v>4</v>
      </c>
      <c r="D140" s="55"/>
      <c r="E140" s="28"/>
      <c r="F140" s="29">
        <f>F126+F136+F139</f>
        <v>1645</v>
      </c>
      <c r="G140" s="31">
        <f>G126+G136+G139</f>
        <v>54.13</v>
      </c>
      <c r="H140" s="31">
        <f t="shared" ref="H140:J140" si="35">H126+H136+H139</f>
        <v>50.03</v>
      </c>
      <c r="I140" s="31">
        <f t="shared" si="35"/>
        <v>248.82</v>
      </c>
      <c r="J140" s="31">
        <f t="shared" si="35"/>
        <v>1663.97</v>
      </c>
      <c r="K140" s="30"/>
      <c r="L140" s="30">
        <f t="shared" ref="L140" si="36">L126+L136</f>
        <v>176.3</v>
      </c>
    </row>
    <row r="141" spans="1:12" ht="14.4" x14ac:dyDescent="0.25">
      <c r="A141" s="65">
        <v>2</v>
      </c>
      <c r="B141" s="65">
        <v>7</v>
      </c>
      <c r="C141" s="56" t="s">
        <v>20</v>
      </c>
      <c r="D141" s="42" t="s">
        <v>21</v>
      </c>
      <c r="E141" s="10" t="s">
        <v>136</v>
      </c>
      <c r="F141" s="17">
        <v>150</v>
      </c>
      <c r="G141" s="17">
        <v>10.8</v>
      </c>
      <c r="H141" s="17">
        <v>17.600000000000001</v>
      </c>
      <c r="I141" s="17">
        <v>28.1</v>
      </c>
      <c r="J141" s="17">
        <v>314.10000000000002</v>
      </c>
      <c r="K141" s="17" t="s">
        <v>137</v>
      </c>
      <c r="L141" s="17"/>
    </row>
    <row r="142" spans="1:12" ht="14.4" x14ac:dyDescent="0.25">
      <c r="A142" s="56"/>
      <c r="B142" s="56"/>
      <c r="C142" s="56"/>
      <c r="D142" s="41" t="s">
        <v>54</v>
      </c>
      <c r="E142" s="10" t="s">
        <v>94</v>
      </c>
      <c r="F142" s="17">
        <v>40</v>
      </c>
      <c r="G142" s="17">
        <v>0.3</v>
      </c>
      <c r="H142" s="17">
        <v>0</v>
      </c>
      <c r="I142" s="17">
        <v>0.8</v>
      </c>
      <c r="J142" s="17">
        <v>4.5</v>
      </c>
      <c r="K142" s="17" t="s">
        <v>95</v>
      </c>
      <c r="L142" s="17"/>
    </row>
    <row r="143" spans="1:12" ht="14.4" x14ac:dyDescent="0.25">
      <c r="A143" s="56"/>
      <c r="B143" s="56"/>
      <c r="C143" s="56"/>
      <c r="D143" s="42" t="s">
        <v>22</v>
      </c>
      <c r="E143" s="10" t="s">
        <v>124</v>
      </c>
      <c r="F143" s="17">
        <v>200</v>
      </c>
      <c r="G143" s="17">
        <v>1.6</v>
      </c>
      <c r="H143" s="17">
        <v>1.2</v>
      </c>
      <c r="I143" s="17">
        <v>17.3</v>
      </c>
      <c r="J143" s="17">
        <v>85.9</v>
      </c>
      <c r="K143" s="17" t="s">
        <v>97</v>
      </c>
      <c r="L143" s="17"/>
    </row>
    <row r="144" spans="1:12" ht="14.4" x14ac:dyDescent="0.25">
      <c r="A144" s="56"/>
      <c r="B144" s="56"/>
      <c r="C144" s="56"/>
      <c r="D144" s="42" t="s">
        <v>23</v>
      </c>
      <c r="E144" s="10" t="s">
        <v>51</v>
      </c>
      <c r="F144" s="17">
        <v>40</v>
      </c>
      <c r="G144" s="17">
        <v>2.2000000000000002</v>
      </c>
      <c r="H144" s="17">
        <v>0.4</v>
      </c>
      <c r="I144" s="17">
        <v>23.8</v>
      </c>
      <c r="J144" s="17">
        <v>108</v>
      </c>
      <c r="K144" s="17" t="s">
        <v>52</v>
      </c>
      <c r="L144" s="17"/>
    </row>
    <row r="145" spans="1:12" ht="14.4" x14ac:dyDescent="0.25">
      <c r="A145" s="56"/>
      <c r="B145" s="56"/>
      <c r="C145" s="56"/>
      <c r="D145" s="42" t="s">
        <v>24</v>
      </c>
      <c r="E145" s="10" t="s">
        <v>98</v>
      </c>
      <c r="F145" s="17">
        <v>100</v>
      </c>
      <c r="G145" s="17">
        <v>0.4</v>
      </c>
      <c r="H145" s="17">
        <v>0.4</v>
      </c>
      <c r="I145" s="17">
        <v>8.9</v>
      </c>
      <c r="J145" s="17">
        <v>40.799999999999997</v>
      </c>
      <c r="K145" s="17" t="s">
        <v>45</v>
      </c>
      <c r="L145" s="17"/>
    </row>
    <row r="146" spans="1:12" ht="14.4" x14ac:dyDescent="0.25">
      <c r="A146" s="56"/>
      <c r="B146" s="56"/>
      <c r="C146" s="56"/>
      <c r="D146" s="41"/>
      <c r="E146" s="10"/>
      <c r="F146" s="17"/>
      <c r="G146" s="17"/>
      <c r="H146" s="17"/>
      <c r="I146" s="17"/>
      <c r="J146" s="17"/>
      <c r="K146" s="17"/>
      <c r="L146" s="17"/>
    </row>
    <row r="147" spans="1:12" ht="14.4" x14ac:dyDescent="0.25">
      <c r="A147" s="56"/>
      <c r="B147" s="56"/>
      <c r="C147" s="56"/>
      <c r="D147" s="21"/>
      <c r="E147" s="10"/>
      <c r="F147" s="17"/>
      <c r="G147" s="17"/>
      <c r="H147" s="17"/>
      <c r="I147" s="17"/>
      <c r="J147" s="17"/>
      <c r="K147" s="17"/>
      <c r="L147" s="17">
        <v>78.3</v>
      </c>
    </row>
    <row r="148" spans="1:12" ht="14.4" x14ac:dyDescent="0.25">
      <c r="A148" s="56"/>
      <c r="B148" s="56"/>
      <c r="C148" s="56"/>
      <c r="D148" s="43" t="s">
        <v>33</v>
      </c>
      <c r="E148" s="6"/>
      <c r="F148" s="18">
        <f>SUM(F141:F147)</f>
        <v>530</v>
      </c>
      <c r="G148" s="18">
        <f t="shared" ref="G148" si="37">SUM(G141:G147)</f>
        <v>15.300000000000002</v>
      </c>
      <c r="H148" s="18">
        <f>SUM(H141:H147)</f>
        <v>19.599999999999998</v>
      </c>
      <c r="I148" s="18">
        <f>SUM(I141:I147)</f>
        <v>78.900000000000006</v>
      </c>
      <c r="J148" s="18">
        <f>SUM(J141:J147)</f>
        <v>553.29999999999995</v>
      </c>
      <c r="K148" s="18"/>
      <c r="L148" s="18">
        <f t="shared" ref="L148" si="38">SUM(L141:L147)</f>
        <v>78.3</v>
      </c>
    </row>
    <row r="149" spans="1:12" ht="14.4" x14ac:dyDescent="0.25">
      <c r="A149" s="65">
        <f>A141</f>
        <v>2</v>
      </c>
      <c r="B149" s="65">
        <f>B141</f>
        <v>7</v>
      </c>
      <c r="C149" s="56" t="s">
        <v>25</v>
      </c>
      <c r="D149" s="42" t="s">
        <v>26</v>
      </c>
      <c r="E149" s="10" t="s">
        <v>85</v>
      </c>
      <c r="F149" s="17">
        <v>60</v>
      </c>
      <c r="G149" s="17">
        <v>0.8</v>
      </c>
      <c r="H149" s="17">
        <v>3.2</v>
      </c>
      <c r="I149" s="17">
        <v>4.4000000000000004</v>
      </c>
      <c r="J149" s="17">
        <v>49.6</v>
      </c>
      <c r="K149" s="17" t="s">
        <v>86</v>
      </c>
      <c r="L149" s="17"/>
    </row>
    <row r="150" spans="1:12" ht="14.4" x14ac:dyDescent="0.25">
      <c r="A150" s="56"/>
      <c r="B150" s="56"/>
      <c r="C150" s="56"/>
      <c r="D150" s="42" t="s">
        <v>27</v>
      </c>
      <c r="E150" s="10" t="s">
        <v>138</v>
      </c>
      <c r="F150" s="17">
        <v>210</v>
      </c>
      <c r="G150" s="17">
        <v>8.3000000000000007</v>
      </c>
      <c r="H150" s="17">
        <v>8.1</v>
      </c>
      <c r="I150" s="17">
        <v>14.4</v>
      </c>
      <c r="J150" s="17">
        <v>163.30000000000001</v>
      </c>
      <c r="K150" s="17" t="s">
        <v>100</v>
      </c>
      <c r="L150" s="17"/>
    </row>
    <row r="151" spans="1:12" ht="14.4" x14ac:dyDescent="0.25">
      <c r="A151" s="56"/>
      <c r="B151" s="56"/>
      <c r="C151" s="56"/>
      <c r="D151" s="42" t="s">
        <v>28</v>
      </c>
      <c r="E151" s="10" t="s">
        <v>139</v>
      </c>
      <c r="F151" s="17">
        <v>90</v>
      </c>
      <c r="G151" s="17">
        <v>10.5</v>
      </c>
      <c r="H151" s="17">
        <v>3.8</v>
      </c>
      <c r="I151" s="17">
        <v>8.5</v>
      </c>
      <c r="J151" s="17">
        <v>111.6</v>
      </c>
      <c r="K151" s="17" t="s">
        <v>140</v>
      </c>
      <c r="L151" s="17"/>
    </row>
    <row r="152" spans="1:12" ht="14.4" x14ac:dyDescent="0.25">
      <c r="A152" s="56"/>
      <c r="B152" s="56"/>
      <c r="C152" s="56"/>
      <c r="D152" s="42" t="s">
        <v>29</v>
      </c>
      <c r="E152" s="10" t="s">
        <v>73</v>
      </c>
      <c r="F152" s="17">
        <v>150</v>
      </c>
      <c r="G152" s="17">
        <v>2.9</v>
      </c>
      <c r="H152" s="17">
        <v>4.3</v>
      </c>
      <c r="I152" s="17">
        <v>18.8</v>
      </c>
      <c r="J152" s="17">
        <v>125.6</v>
      </c>
      <c r="K152" s="17" t="s">
        <v>74</v>
      </c>
      <c r="L152" s="17"/>
    </row>
    <row r="153" spans="1:12" ht="14.4" x14ac:dyDescent="0.25">
      <c r="A153" s="56"/>
      <c r="B153" s="56"/>
      <c r="C153" s="56"/>
      <c r="D153" s="42" t="s">
        <v>30</v>
      </c>
      <c r="E153" s="10" t="s">
        <v>69</v>
      </c>
      <c r="F153" s="17">
        <v>200</v>
      </c>
      <c r="G153" s="17">
        <v>0.4</v>
      </c>
      <c r="H153" s="17">
        <v>0</v>
      </c>
      <c r="I153" s="17">
        <v>25.7</v>
      </c>
      <c r="J153" s="17">
        <v>104.4</v>
      </c>
      <c r="K153" s="17" t="s">
        <v>70</v>
      </c>
      <c r="L153" s="17"/>
    </row>
    <row r="154" spans="1:12" ht="14.4" x14ac:dyDescent="0.25">
      <c r="A154" s="56"/>
      <c r="B154" s="56"/>
      <c r="C154" s="56"/>
      <c r="D154" s="42" t="s">
        <v>31</v>
      </c>
      <c r="E154" s="10" t="s">
        <v>49</v>
      </c>
      <c r="F154" s="17">
        <v>30</v>
      </c>
      <c r="G154" s="17">
        <v>2.2999999999999998</v>
      </c>
      <c r="H154" s="17">
        <v>0.2</v>
      </c>
      <c r="I154" s="17">
        <v>14.8</v>
      </c>
      <c r="J154" s="17">
        <v>70.3</v>
      </c>
      <c r="K154" s="17" t="s">
        <v>50</v>
      </c>
      <c r="L154" s="17"/>
    </row>
    <row r="155" spans="1:12" ht="14.4" x14ac:dyDescent="0.25">
      <c r="A155" s="56"/>
      <c r="B155" s="56"/>
      <c r="C155" s="56"/>
      <c r="D155" s="42" t="s">
        <v>32</v>
      </c>
      <c r="E155" s="10" t="s">
        <v>51</v>
      </c>
      <c r="F155" s="17">
        <v>30</v>
      </c>
      <c r="G155" s="17">
        <v>1.7</v>
      </c>
      <c r="H155" s="17">
        <v>0.3</v>
      </c>
      <c r="I155" s="17">
        <v>17.8</v>
      </c>
      <c r="J155" s="17">
        <v>81</v>
      </c>
      <c r="K155" s="17" t="s">
        <v>52</v>
      </c>
      <c r="L155" s="17"/>
    </row>
    <row r="156" spans="1:12" ht="14.4" x14ac:dyDescent="0.25">
      <c r="A156" s="56"/>
      <c r="B156" s="56"/>
      <c r="C156" s="56"/>
      <c r="D156" s="21"/>
      <c r="E156" s="10"/>
      <c r="F156" s="17"/>
      <c r="G156" s="17"/>
      <c r="H156" s="17"/>
      <c r="I156" s="17"/>
      <c r="J156" s="17"/>
      <c r="K156" s="17"/>
      <c r="L156" s="17">
        <v>98</v>
      </c>
    </row>
    <row r="157" spans="1:12" ht="14.4" x14ac:dyDescent="0.25">
      <c r="A157" s="56"/>
      <c r="B157" s="56"/>
      <c r="C157" s="56"/>
      <c r="D157" s="43" t="s">
        <v>33</v>
      </c>
      <c r="E157" s="6"/>
      <c r="F157" s="18">
        <f>SUM(F149:F156)</f>
        <v>770</v>
      </c>
      <c r="G157" s="18">
        <f>SUM(G149:G156)</f>
        <v>26.9</v>
      </c>
      <c r="H157" s="18">
        <f>SUM(H149:H156)</f>
        <v>19.900000000000002</v>
      </c>
      <c r="I157" s="18">
        <f>SUM(I149:I156)</f>
        <v>104.39999999999999</v>
      </c>
      <c r="J157" s="18">
        <f>SUM(J149:J156)</f>
        <v>705.8</v>
      </c>
      <c r="K157" s="18"/>
      <c r="L157" s="18">
        <f>SUM(L149:L156)</f>
        <v>98</v>
      </c>
    </row>
    <row r="158" spans="1:12" ht="14.4" x14ac:dyDescent="0.3">
      <c r="A158" s="65">
        <v>2</v>
      </c>
      <c r="B158" s="65">
        <v>7</v>
      </c>
      <c r="C158" s="57" t="s">
        <v>192</v>
      </c>
      <c r="D158" s="42" t="s">
        <v>21</v>
      </c>
      <c r="E158" s="11" t="s">
        <v>185</v>
      </c>
      <c r="F158" s="19">
        <v>140</v>
      </c>
      <c r="G158" s="20">
        <v>12.023</v>
      </c>
      <c r="H158" s="20">
        <v>9.8990000000000009</v>
      </c>
      <c r="I158" s="20">
        <v>14.11</v>
      </c>
      <c r="J158" s="20">
        <v>193.61300000000003</v>
      </c>
      <c r="K158" s="24" t="s">
        <v>184</v>
      </c>
      <c r="L158" s="18"/>
    </row>
    <row r="159" spans="1:12" ht="14.4" x14ac:dyDescent="0.3">
      <c r="A159" s="56"/>
      <c r="B159" s="56"/>
      <c r="C159" s="57"/>
      <c r="D159" s="44" t="s">
        <v>30</v>
      </c>
      <c r="E159" s="11" t="s">
        <v>186</v>
      </c>
      <c r="F159" s="19">
        <v>200</v>
      </c>
      <c r="G159" s="20">
        <v>1</v>
      </c>
      <c r="H159" s="20">
        <v>0.2</v>
      </c>
      <c r="I159" s="20">
        <v>20.2</v>
      </c>
      <c r="J159" s="20">
        <v>86.6</v>
      </c>
      <c r="K159" s="24" t="s">
        <v>102</v>
      </c>
      <c r="L159" s="18"/>
    </row>
    <row r="160" spans="1:12" ht="14.4" x14ac:dyDescent="0.25">
      <c r="A160" s="56"/>
      <c r="B160" s="56"/>
      <c r="C160" s="57"/>
      <c r="D160" s="43" t="s">
        <v>33</v>
      </c>
      <c r="E160" s="6"/>
      <c r="F160" s="27">
        <f>F158+F159</f>
        <v>340</v>
      </c>
      <c r="G160" s="23">
        <f>G158+G159</f>
        <v>13.023</v>
      </c>
      <c r="H160" s="23">
        <f t="shared" ref="H160:J160" si="39">H158+H159</f>
        <v>10.099</v>
      </c>
      <c r="I160" s="23">
        <f t="shared" si="39"/>
        <v>34.31</v>
      </c>
      <c r="J160" s="23">
        <f t="shared" si="39"/>
        <v>280.21300000000002</v>
      </c>
      <c r="K160" s="18"/>
      <c r="L160" s="18"/>
    </row>
    <row r="161" spans="1:12" ht="14.4" x14ac:dyDescent="0.25">
      <c r="A161" s="56"/>
      <c r="B161" s="56"/>
      <c r="C161" s="57"/>
      <c r="D161" s="43"/>
      <c r="E161" s="6"/>
      <c r="F161" s="18"/>
      <c r="G161" s="18"/>
      <c r="H161" s="18"/>
      <c r="I161" s="18"/>
      <c r="J161" s="18"/>
      <c r="K161" s="18"/>
      <c r="L161" s="18"/>
    </row>
    <row r="162" spans="1:12" ht="14.4" x14ac:dyDescent="0.25">
      <c r="A162" s="7">
        <f>A141</f>
        <v>2</v>
      </c>
      <c r="B162" s="7">
        <f>B141</f>
        <v>7</v>
      </c>
      <c r="C162" s="54" t="s">
        <v>4</v>
      </c>
      <c r="D162" s="55"/>
      <c r="E162" s="28"/>
      <c r="F162" s="29">
        <f>F148+F157+F160</f>
        <v>1640</v>
      </c>
      <c r="G162" s="31">
        <f>G148+G157+G160</f>
        <v>55.222999999999999</v>
      </c>
      <c r="H162" s="31">
        <f t="shared" ref="H162:J162" si="40">H148+H157+H160</f>
        <v>49.599000000000004</v>
      </c>
      <c r="I162" s="31">
        <f>I148+I157+I160</f>
        <v>217.61</v>
      </c>
      <c r="J162" s="31">
        <f t="shared" si="40"/>
        <v>1539.3129999999999</v>
      </c>
      <c r="K162" s="30"/>
      <c r="L162" s="30">
        <f>L148+L157</f>
        <v>176.3</v>
      </c>
    </row>
    <row r="163" spans="1:12" ht="26.4" x14ac:dyDescent="0.25">
      <c r="A163" s="65">
        <v>2</v>
      </c>
      <c r="B163" s="65">
        <v>8</v>
      </c>
      <c r="C163" s="66" t="s">
        <v>20</v>
      </c>
      <c r="D163" s="42" t="s">
        <v>21</v>
      </c>
      <c r="E163" s="10" t="s">
        <v>90</v>
      </c>
      <c r="F163" s="17">
        <v>205</v>
      </c>
      <c r="G163" s="17">
        <v>5.9</v>
      </c>
      <c r="H163" s="17">
        <v>5.7</v>
      </c>
      <c r="I163" s="17">
        <v>31.1</v>
      </c>
      <c r="J163" s="17">
        <v>199.1</v>
      </c>
      <c r="K163" s="17" t="s">
        <v>91</v>
      </c>
      <c r="L163" s="17"/>
    </row>
    <row r="164" spans="1:12" ht="14.4" x14ac:dyDescent="0.25">
      <c r="A164" s="56"/>
      <c r="B164" s="56"/>
      <c r="C164" s="66"/>
      <c r="D164" s="41" t="s">
        <v>61</v>
      </c>
      <c r="E164" s="10" t="s">
        <v>92</v>
      </c>
      <c r="F164" s="17">
        <v>30</v>
      </c>
      <c r="G164" s="17">
        <v>4.3</v>
      </c>
      <c r="H164" s="17">
        <v>7.4</v>
      </c>
      <c r="I164" s="17">
        <v>0.7</v>
      </c>
      <c r="J164" s="17">
        <v>86.7</v>
      </c>
      <c r="K164" s="17" t="s">
        <v>93</v>
      </c>
      <c r="L164" s="17"/>
    </row>
    <row r="165" spans="1:12" ht="14.4" x14ac:dyDescent="0.25">
      <c r="A165" s="56"/>
      <c r="B165" s="56"/>
      <c r="C165" s="66"/>
      <c r="D165" s="42" t="s">
        <v>22</v>
      </c>
      <c r="E165" s="10" t="s">
        <v>141</v>
      </c>
      <c r="F165" s="17">
        <v>200</v>
      </c>
      <c r="G165" s="17">
        <v>0.1</v>
      </c>
      <c r="H165" s="17">
        <v>0.4</v>
      </c>
      <c r="I165" s="17">
        <v>15.1</v>
      </c>
      <c r="J165" s="17">
        <v>61.4</v>
      </c>
      <c r="K165" s="17" t="s">
        <v>118</v>
      </c>
      <c r="L165" s="17"/>
    </row>
    <row r="166" spans="1:12" ht="15.75" customHeight="1" x14ac:dyDescent="0.25">
      <c r="A166" s="56"/>
      <c r="B166" s="56"/>
      <c r="C166" s="66"/>
      <c r="D166" s="42" t="s">
        <v>23</v>
      </c>
      <c r="E166" s="10" t="s">
        <v>63</v>
      </c>
      <c r="F166" s="17">
        <v>40</v>
      </c>
      <c r="G166" s="17">
        <v>3</v>
      </c>
      <c r="H166" s="17">
        <v>1.2</v>
      </c>
      <c r="I166" s="17">
        <v>20.6</v>
      </c>
      <c r="J166" s="17">
        <v>104.7</v>
      </c>
      <c r="K166" s="17" t="s">
        <v>65</v>
      </c>
      <c r="L166" s="17"/>
    </row>
    <row r="167" spans="1:12" ht="14.4" x14ac:dyDescent="0.25">
      <c r="A167" s="56"/>
      <c r="B167" s="56"/>
      <c r="C167" s="66"/>
      <c r="D167" s="42" t="s">
        <v>24</v>
      </c>
      <c r="E167" s="10" t="s">
        <v>98</v>
      </c>
      <c r="F167" s="17">
        <v>100</v>
      </c>
      <c r="G167" s="17">
        <v>0.4</v>
      </c>
      <c r="H167" s="17">
        <v>0.4</v>
      </c>
      <c r="I167" s="17">
        <v>8.9</v>
      </c>
      <c r="J167" s="17">
        <v>40.799999999999997</v>
      </c>
      <c r="K167" s="17" t="s">
        <v>45</v>
      </c>
      <c r="L167" s="17"/>
    </row>
    <row r="168" spans="1:12" ht="14.4" x14ac:dyDescent="0.25">
      <c r="A168" s="56"/>
      <c r="B168" s="56"/>
      <c r="C168" s="66"/>
      <c r="D168" s="21"/>
      <c r="E168" s="10"/>
      <c r="F168" s="17"/>
      <c r="G168" s="17"/>
      <c r="H168" s="17"/>
      <c r="I168" s="17"/>
      <c r="J168" s="17"/>
      <c r="K168" s="17"/>
      <c r="L168" s="17"/>
    </row>
    <row r="169" spans="1:12" ht="14.4" x14ac:dyDescent="0.25">
      <c r="A169" s="56"/>
      <c r="B169" s="56"/>
      <c r="C169" s="66"/>
      <c r="D169" s="21"/>
      <c r="E169" s="10"/>
      <c r="F169" s="17"/>
      <c r="G169" s="17"/>
      <c r="H169" s="17"/>
      <c r="I169" s="17"/>
      <c r="J169" s="17"/>
      <c r="K169" s="17"/>
      <c r="L169" s="17">
        <v>78.3</v>
      </c>
    </row>
    <row r="170" spans="1:12" ht="14.4" x14ac:dyDescent="0.25">
      <c r="A170" s="56"/>
      <c r="B170" s="56"/>
      <c r="C170" s="66"/>
      <c r="D170" s="43" t="s">
        <v>33</v>
      </c>
      <c r="E170" s="6"/>
      <c r="F170" s="18">
        <f>SUM(F163:F169)</f>
        <v>575</v>
      </c>
      <c r="G170" s="18">
        <f>SUM(G163:G169)</f>
        <v>13.7</v>
      </c>
      <c r="H170" s="18">
        <f t="shared" ref="H170:J170" si="41">SUM(H163:H169)</f>
        <v>15.100000000000001</v>
      </c>
      <c r="I170" s="18">
        <f t="shared" si="41"/>
        <v>76.400000000000006</v>
      </c>
      <c r="J170" s="18">
        <f t="shared" si="41"/>
        <v>492.7</v>
      </c>
      <c r="K170" s="18"/>
      <c r="L170" s="18">
        <f t="shared" ref="L170" si="42">SUM(L163:L169)</f>
        <v>78.3</v>
      </c>
    </row>
    <row r="171" spans="1:12" ht="14.4" x14ac:dyDescent="0.25">
      <c r="A171" s="65">
        <f>A163</f>
        <v>2</v>
      </c>
      <c r="B171" s="65">
        <f>B163</f>
        <v>8</v>
      </c>
      <c r="C171" s="57" t="s">
        <v>25</v>
      </c>
      <c r="D171" s="42" t="s">
        <v>26</v>
      </c>
      <c r="E171" s="10" t="s">
        <v>142</v>
      </c>
      <c r="F171" s="17">
        <v>60</v>
      </c>
      <c r="G171" s="17">
        <v>0.7</v>
      </c>
      <c r="H171" s="17">
        <v>5.3</v>
      </c>
      <c r="I171" s="17">
        <v>3.5</v>
      </c>
      <c r="J171" s="17">
        <v>64.7</v>
      </c>
      <c r="K171" s="17" t="s">
        <v>143</v>
      </c>
      <c r="L171" s="17"/>
    </row>
    <row r="172" spans="1:12" ht="26.4" x14ac:dyDescent="0.25">
      <c r="A172" s="56"/>
      <c r="B172" s="56"/>
      <c r="C172" s="57"/>
      <c r="D172" s="42" t="s">
        <v>27</v>
      </c>
      <c r="E172" s="10" t="s">
        <v>144</v>
      </c>
      <c r="F172" s="17">
        <v>210</v>
      </c>
      <c r="G172" s="17">
        <v>2.2000000000000002</v>
      </c>
      <c r="H172" s="17">
        <v>5.2</v>
      </c>
      <c r="I172" s="17">
        <v>14.1</v>
      </c>
      <c r="J172" s="17">
        <v>111.7</v>
      </c>
      <c r="K172" s="17" t="s">
        <v>145</v>
      </c>
      <c r="L172" s="17"/>
    </row>
    <row r="173" spans="1:12" ht="14.4" x14ac:dyDescent="0.25">
      <c r="A173" s="56"/>
      <c r="B173" s="56"/>
      <c r="C173" s="57"/>
      <c r="D173" s="42" t="s">
        <v>28</v>
      </c>
      <c r="E173" s="10" t="s">
        <v>146</v>
      </c>
      <c r="F173" s="17">
        <v>90</v>
      </c>
      <c r="G173" s="17">
        <v>22.3</v>
      </c>
      <c r="H173" s="17">
        <v>10</v>
      </c>
      <c r="I173" s="17">
        <v>7.7</v>
      </c>
      <c r="J173" s="17">
        <v>209.5</v>
      </c>
      <c r="K173" s="17" t="s">
        <v>197</v>
      </c>
      <c r="L173" s="17"/>
    </row>
    <row r="174" spans="1:12" ht="14.4" x14ac:dyDescent="0.25">
      <c r="A174" s="56"/>
      <c r="B174" s="56"/>
      <c r="C174" s="57"/>
      <c r="D174" s="42" t="s">
        <v>29</v>
      </c>
      <c r="E174" s="10" t="s">
        <v>68</v>
      </c>
      <c r="F174" s="17">
        <v>150</v>
      </c>
      <c r="G174" s="17">
        <v>5.9</v>
      </c>
      <c r="H174" s="17">
        <v>4.3</v>
      </c>
      <c r="I174" s="17">
        <v>34.299999999999997</v>
      </c>
      <c r="J174" s="17">
        <v>199.2</v>
      </c>
      <c r="K174" s="17" t="s">
        <v>147</v>
      </c>
      <c r="L174" s="17"/>
    </row>
    <row r="175" spans="1:12" ht="14.4" x14ac:dyDescent="0.25">
      <c r="A175" s="56"/>
      <c r="B175" s="56"/>
      <c r="C175" s="57"/>
      <c r="D175" s="42" t="s">
        <v>30</v>
      </c>
      <c r="E175" s="10" t="s">
        <v>59</v>
      </c>
      <c r="F175" s="17">
        <v>200</v>
      </c>
      <c r="G175" s="17">
        <v>0.1</v>
      </c>
      <c r="H175" s="17">
        <v>0</v>
      </c>
      <c r="I175" s="17">
        <v>15.3</v>
      </c>
      <c r="J175" s="17">
        <v>61.6</v>
      </c>
      <c r="K175" s="17" t="s">
        <v>60</v>
      </c>
      <c r="L175" s="17"/>
    </row>
    <row r="176" spans="1:12" ht="14.4" x14ac:dyDescent="0.25">
      <c r="A176" s="68"/>
      <c r="B176" s="68"/>
      <c r="C176" s="67"/>
      <c r="D176" s="42" t="s">
        <v>31</v>
      </c>
      <c r="E176" s="10" t="s">
        <v>49</v>
      </c>
      <c r="F176" s="17">
        <v>30</v>
      </c>
      <c r="G176" s="17">
        <v>2.2999999999999998</v>
      </c>
      <c r="H176" s="17">
        <v>0.2</v>
      </c>
      <c r="I176" s="17">
        <v>14.8</v>
      </c>
      <c r="J176" s="17">
        <v>70.3</v>
      </c>
      <c r="K176" s="17" t="s">
        <v>50</v>
      </c>
      <c r="L176" s="17"/>
    </row>
    <row r="177" spans="1:12" ht="14.4" x14ac:dyDescent="0.25">
      <c r="A177" s="68"/>
      <c r="B177" s="68"/>
      <c r="C177" s="67"/>
      <c r="D177" s="42" t="s">
        <v>32</v>
      </c>
      <c r="E177" s="10" t="s">
        <v>51</v>
      </c>
      <c r="F177" s="17">
        <v>30</v>
      </c>
      <c r="G177" s="17">
        <v>1.7</v>
      </c>
      <c r="H177" s="17">
        <v>0.3</v>
      </c>
      <c r="I177" s="17">
        <v>17.8</v>
      </c>
      <c r="J177" s="25">
        <v>81</v>
      </c>
      <c r="K177" s="17" t="s">
        <v>52</v>
      </c>
      <c r="L177" s="17"/>
    </row>
    <row r="178" spans="1:12" ht="14.4" x14ac:dyDescent="0.25">
      <c r="A178" s="68"/>
      <c r="B178" s="68"/>
      <c r="C178" s="67"/>
      <c r="D178" s="21"/>
      <c r="E178" s="10"/>
      <c r="F178" s="17"/>
      <c r="G178" s="17"/>
      <c r="H178" s="17"/>
      <c r="I178" s="17"/>
      <c r="J178" s="17"/>
      <c r="K178" s="17"/>
      <c r="L178" s="17"/>
    </row>
    <row r="179" spans="1:12" ht="14.4" x14ac:dyDescent="0.25">
      <c r="A179" s="68"/>
      <c r="B179" s="68"/>
      <c r="C179" s="67"/>
      <c r="D179" s="21"/>
      <c r="E179" s="10"/>
      <c r="F179" s="17"/>
      <c r="G179" s="17"/>
      <c r="H179" s="17"/>
      <c r="I179" s="17"/>
      <c r="J179" s="17"/>
      <c r="K179" s="17"/>
      <c r="L179" s="17">
        <v>98</v>
      </c>
    </row>
    <row r="180" spans="1:12" ht="14.4" x14ac:dyDescent="0.25">
      <c r="A180" s="68"/>
      <c r="B180" s="68"/>
      <c r="C180" s="67"/>
      <c r="D180" s="43" t="s">
        <v>33</v>
      </c>
      <c r="E180" s="6"/>
      <c r="F180" s="18">
        <f>SUM(F171:F179)</f>
        <v>770</v>
      </c>
      <c r="G180" s="18">
        <f t="shared" ref="G180:I180" si="43">SUM(G171:G179)</f>
        <v>35.200000000000003</v>
      </c>
      <c r="H180" s="18">
        <f t="shared" si="43"/>
        <v>25.3</v>
      </c>
      <c r="I180" s="18">
        <f t="shared" si="43"/>
        <v>107.49999999999999</v>
      </c>
      <c r="J180" s="23">
        <f>SUM(J171:J179)</f>
        <v>797.99999999999989</v>
      </c>
      <c r="K180" s="18"/>
      <c r="L180" s="18">
        <f t="shared" ref="L180" si="44">SUM(L171:L179)</f>
        <v>98</v>
      </c>
    </row>
    <row r="181" spans="1:12" ht="14.4" x14ac:dyDescent="0.3">
      <c r="A181" s="65">
        <v>2</v>
      </c>
      <c r="B181" s="65">
        <v>8</v>
      </c>
      <c r="C181" s="57" t="s">
        <v>192</v>
      </c>
      <c r="D181" s="42" t="s">
        <v>21</v>
      </c>
      <c r="E181" s="11" t="s">
        <v>169</v>
      </c>
      <c r="F181" s="19">
        <v>100</v>
      </c>
      <c r="G181" s="20">
        <v>9.14</v>
      </c>
      <c r="H181" s="20">
        <v>10.74</v>
      </c>
      <c r="I181" s="20">
        <v>31.08</v>
      </c>
      <c r="J181" s="20">
        <v>257.54000000000002</v>
      </c>
      <c r="K181" s="24" t="s">
        <v>168</v>
      </c>
      <c r="L181" s="18"/>
    </row>
    <row r="182" spans="1:12" ht="14.4" x14ac:dyDescent="0.3">
      <c r="A182" s="56"/>
      <c r="B182" s="56"/>
      <c r="C182" s="57"/>
      <c r="D182" s="44" t="s">
        <v>30</v>
      </c>
      <c r="E182" s="11" t="s">
        <v>171</v>
      </c>
      <c r="F182" s="19">
        <v>200</v>
      </c>
      <c r="G182" s="20">
        <v>0.12</v>
      </c>
      <c r="H182" s="20">
        <v>0.02</v>
      </c>
      <c r="I182" s="20">
        <v>15.4</v>
      </c>
      <c r="J182" s="20">
        <v>62.26</v>
      </c>
      <c r="K182" s="24" t="s">
        <v>170</v>
      </c>
      <c r="L182" s="18"/>
    </row>
    <row r="183" spans="1:12" ht="14.4" x14ac:dyDescent="0.25">
      <c r="A183" s="56"/>
      <c r="B183" s="56"/>
      <c r="C183" s="57"/>
      <c r="D183" s="43" t="s">
        <v>33</v>
      </c>
      <c r="E183" s="6"/>
      <c r="F183" s="27">
        <f>F181+F182</f>
        <v>300</v>
      </c>
      <c r="G183" s="23">
        <f>G181+G182</f>
        <v>9.26</v>
      </c>
      <c r="H183" s="23">
        <f t="shared" ref="H183:J183" si="45">H181+H182</f>
        <v>10.76</v>
      </c>
      <c r="I183" s="23">
        <f t="shared" si="45"/>
        <v>46.48</v>
      </c>
      <c r="J183" s="23">
        <f t="shared" si="45"/>
        <v>319.8</v>
      </c>
      <c r="K183" s="18"/>
      <c r="L183" s="18"/>
    </row>
    <row r="184" spans="1:12" ht="14.4" x14ac:dyDescent="0.25">
      <c r="A184" s="56"/>
      <c r="B184" s="56"/>
      <c r="C184" s="57"/>
      <c r="D184" s="43"/>
      <c r="E184" s="6"/>
      <c r="F184" s="18"/>
      <c r="G184" s="18"/>
      <c r="H184" s="18"/>
      <c r="I184" s="18"/>
      <c r="J184" s="18"/>
      <c r="K184" s="18"/>
      <c r="L184" s="18"/>
    </row>
    <row r="185" spans="1:12" ht="14.4" x14ac:dyDescent="0.25">
      <c r="A185" s="7">
        <f>A163</f>
        <v>2</v>
      </c>
      <c r="B185" s="7">
        <f>B163</f>
        <v>8</v>
      </c>
      <c r="C185" s="54" t="s">
        <v>4</v>
      </c>
      <c r="D185" s="55"/>
      <c r="E185" s="28"/>
      <c r="F185" s="29">
        <f>F170+F180+F183</f>
        <v>1645</v>
      </c>
      <c r="G185" s="31">
        <f>G170+G180+G183</f>
        <v>58.160000000000004</v>
      </c>
      <c r="H185" s="31">
        <f t="shared" ref="H185:J185" si="46">H170+H180+H183</f>
        <v>51.160000000000004</v>
      </c>
      <c r="I185" s="31">
        <f t="shared" si="46"/>
        <v>230.37999999999997</v>
      </c>
      <c r="J185" s="31">
        <f t="shared" si="46"/>
        <v>1610.4999999999998</v>
      </c>
      <c r="K185" s="30"/>
      <c r="L185" s="30">
        <f t="shared" ref="L185" si="47">L170+L180</f>
        <v>176.3</v>
      </c>
    </row>
    <row r="186" spans="1:12" ht="14.4" x14ac:dyDescent="0.25">
      <c r="A186" s="65">
        <v>2</v>
      </c>
      <c r="B186" s="65">
        <v>9</v>
      </c>
      <c r="C186" s="57" t="s">
        <v>20</v>
      </c>
      <c r="D186" s="42" t="s">
        <v>21</v>
      </c>
      <c r="E186" s="10" t="s">
        <v>148</v>
      </c>
      <c r="F186" s="17">
        <v>150</v>
      </c>
      <c r="G186" s="17">
        <v>22</v>
      </c>
      <c r="H186" s="17">
        <v>9</v>
      </c>
      <c r="I186" s="17">
        <v>35.5</v>
      </c>
      <c r="J186" s="17">
        <v>310.60000000000002</v>
      </c>
      <c r="K186" s="17" t="s">
        <v>149</v>
      </c>
      <c r="L186" s="17"/>
    </row>
    <row r="187" spans="1:12" ht="14.4" x14ac:dyDescent="0.25">
      <c r="A187" s="56"/>
      <c r="B187" s="56"/>
      <c r="C187" s="57"/>
      <c r="D187" s="41" t="s">
        <v>61</v>
      </c>
      <c r="E187" s="10" t="s">
        <v>109</v>
      </c>
      <c r="F187" s="17">
        <v>10</v>
      </c>
      <c r="G187" s="17">
        <v>0.1</v>
      </c>
      <c r="H187" s="17">
        <v>6.4</v>
      </c>
      <c r="I187" s="17">
        <v>0.1</v>
      </c>
      <c r="J187" s="17">
        <v>58.2</v>
      </c>
      <c r="K187" s="17" t="s">
        <v>72</v>
      </c>
      <c r="L187" s="17"/>
    </row>
    <row r="188" spans="1:12" ht="14.4" x14ac:dyDescent="0.25">
      <c r="A188" s="56"/>
      <c r="B188" s="56"/>
      <c r="C188" s="57"/>
      <c r="D188" s="42" t="s">
        <v>22</v>
      </c>
      <c r="E188" s="10" t="s">
        <v>43</v>
      </c>
      <c r="F188" s="17">
        <v>207</v>
      </c>
      <c r="G188" s="17">
        <v>0.2</v>
      </c>
      <c r="H188" s="17">
        <v>0.1</v>
      </c>
      <c r="I188" s="17">
        <v>15.2</v>
      </c>
      <c r="J188" s="17">
        <v>62.4</v>
      </c>
      <c r="K188" s="17" t="s">
        <v>44</v>
      </c>
      <c r="L188" s="17"/>
    </row>
    <row r="189" spans="1:12" ht="14.4" x14ac:dyDescent="0.25">
      <c r="A189" s="56"/>
      <c r="B189" s="56"/>
      <c r="C189" s="57"/>
      <c r="D189" s="42" t="s">
        <v>23</v>
      </c>
      <c r="E189" s="10" t="s">
        <v>63</v>
      </c>
      <c r="F189" s="17">
        <v>40</v>
      </c>
      <c r="G189" s="17">
        <v>3</v>
      </c>
      <c r="H189" s="17">
        <v>1.2</v>
      </c>
      <c r="I189" s="17">
        <v>20.6</v>
      </c>
      <c r="J189" s="17">
        <v>104.7</v>
      </c>
      <c r="K189" s="17" t="s">
        <v>65</v>
      </c>
      <c r="L189" s="17"/>
    </row>
    <row r="190" spans="1:12" ht="14.4" x14ac:dyDescent="0.25">
      <c r="A190" s="56"/>
      <c r="B190" s="56"/>
      <c r="C190" s="57"/>
      <c r="D190" s="42" t="s">
        <v>24</v>
      </c>
      <c r="E190" s="10" t="s">
        <v>98</v>
      </c>
      <c r="F190" s="17">
        <v>100</v>
      </c>
      <c r="G190" s="17">
        <v>0.4</v>
      </c>
      <c r="H190" s="17">
        <v>0.4</v>
      </c>
      <c r="I190" s="17">
        <v>8.9</v>
      </c>
      <c r="J190" s="17">
        <v>40.799999999999997</v>
      </c>
      <c r="K190" s="17" t="s">
        <v>45</v>
      </c>
      <c r="L190" s="17"/>
    </row>
    <row r="191" spans="1:12" ht="14.4" x14ac:dyDescent="0.25">
      <c r="A191" s="56"/>
      <c r="B191" s="56"/>
      <c r="C191" s="57"/>
      <c r="D191" s="21"/>
      <c r="E191" s="10"/>
      <c r="F191" s="17"/>
      <c r="G191" s="17"/>
      <c r="H191" s="17"/>
      <c r="I191" s="17"/>
      <c r="J191" s="17"/>
      <c r="K191" s="17"/>
      <c r="L191" s="17"/>
    </row>
    <row r="192" spans="1:12" ht="14.4" x14ac:dyDescent="0.25">
      <c r="A192" s="56"/>
      <c r="B192" s="56"/>
      <c r="C192" s="57"/>
      <c r="D192" s="21"/>
      <c r="E192" s="10"/>
      <c r="F192" s="17"/>
      <c r="G192" s="17"/>
      <c r="H192" s="17"/>
      <c r="I192" s="17"/>
      <c r="J192" s="17"/>
      <c r="K192" s="17"/>
      <c r="L192" s="17">
        <v>78.3</v>
      </c>
    </row>
    <row r="193" spans="1:12" ht="14.4" x14ac:dyDescent="0.25">
      <c r="A193" s="56"/>
      <c r="B193" s="56"/>
      <c r="C193" s="57"/>
      <c r="D193" s="43" t="s">
        <v>33</v>
      </c>
      <c r="E193" s="6"/>
      <c r="F193" s="18">
        <f>SUM(F186:F192)</f>
        <v>507</v>
      </c>
      <c r="G193" s="18">
        <f t="shared" ref="G193:J193" si="48">SUM(G186:G192)</f>
        <v>25.7</v>
      </c>
      <c r="H193" s="18">
        <f t="shared" si="48"/>
        <v>17.099999999999998</v>
      </c>
      <c r="I193" s="18">
        <f t="shared" si="48"/>
        <v>80.300000000000011</v>
      </c>
      <c r="J193" s="18">
        <f t="shared" si="48"/>
        <v>576.69999999999993</v>
      </c>
      <c r="K193" s="18"/>
      <c r="L193" s="18">
        <f t="shared" ref="L193" si="49">SUM(L186:L192)</f>
        <v>78.3</v>
      </c>
    </row>
    <row r="194" spans="1:12" ht="14.4" x14ac:dyDescent="0.25">
      <c r="A194" s="65">
        <f>A186</f>
        <v>2</v>
      </c>
      <c r="B194" s="65">
        <f>B186</f>
        <v>9</v>
      </c>
      <c r="C194" s="57" t="s">
        <v>25</v>
      </c>
      <c r="D194" s="42" t="s">
        <v>26</v>
      </c>
      <c r="E194" s="10" t="s">
        <v>150</v>
      </c>
      <c r="F194" s="17">
        <v>60</v>
      </c>
      <c r="G194" s="17">
        <v>0.4</v>
      </c>
      <c r="H194" s="17">
        <v>3.2</v>
      </c>
      <c r="I194" s="17">
        <v>1.2</v>
      </c>
      <c r="J194" s="17">
        <v>35.4</v>
      </c>
      <c r="K194" s="17" t="s">
        <v>151</v>
      </c>
      <c r="L194" s="17"/>
    </row>
    <row r="195" spans="1:12" ht="14.4" x14ac:dyDescent="0.25">
      <c r="A195" s="56"/>
      <c r="B195" s="56"/>
      <c r="C195" s="57"/>
      <c r="D195" s="42" t="s">
        <v>27</v>
      </c>
      <c r="E195" s="10" t="s">
        <v>152</v>
      </c>
      <c r="F195" s="17">
        <v>210</v>
      </c>
      <c r="G195" s="17">
        <v>1.5</v>
      </c>
      <c r="H195" s="17">
        <v>5</v>
      </c>
      <c r="I195" s="17">
        <v>8.5</v>
      </c>
      <c r="J195" s="17">
        <v>84.8</v>
      </c>
      <c r="K195" s="17" t="s">
        <v>153</v>
      </c>
      <c r="L195" s="17"/>
    </row>
    <row r="196" spans="1:12" ht="14.4" x14ac:dyDescent="0.25">
      <c r="A196" s="56"/>
      <c r="B196" s="56"/>
      <c r="C196" s="57"/>
      <c r="D196" s="42" t="s">
        <v>28</v>
      </c>
      <c r="E196" s="10" t="s">
        <v>154</v>
      </c>
      <c r="F196" s="17">
        <v>90</v>
      </c>
      <c r="G196" s="17">
        <v>14.4</v>
      </c>
      <c r="H196" s="17">
        <v>12.6</v>
      </c>
      <c r="I196" s="17">
        <v>15.6</v>
      </c>
      <c r="J196" s="17">
        <v>233.5</v>
      </c>
      <c r="K196" s="17" t="s">
        <v>155</v>
      </c>
      <c r="L196" s="17"/>
    </row>
    <row r="197" spans="1:12" ht="14.4" x14ac:dyDescent="0.25">
      <c r="A197" s="56"/>
      <c r="B197" s="56"/>
      <c r="C197" s="57"/>
      <c r="D197" s="42" t="s">
        <v>29</v>
      </c>
      <c r="E197" s="10" t="s">
        <v>156</v>
      </c>
      <c r="F197" s="17">
        <v>150</v>
      </c>
      <c r="G197" s="17">
        <v>2.8</v>
      </c>
      <c r="H197" s="17">
        <v>3.9</v>
      </c>
      <c r="I197" s="17">
        <v>21.7</v>
      </c>
      <c r="J197" s="17">
        <v>133.5</v>
      </c>
      <c r="K197" s="17" t="s">
        <v>157</v>
      </c>
      <c r="L197" s="17"/>
    </row>
    <row r="198" spans="1:12" ht="14.4" x14ac:dyDescent="0.25">
      <c r="A198" s="56"/>
      <c r="B198" s="56"/>
      <c r="C198" s="57"/>
      <c r="D198" s="42" t="s">
        <v>30</v>
      </c>
      <c r="E198" s="10" t="s">
        <v>48</v>
      </c>
      <c r="F198" s="17">
        <v>200</v>
      </c>
      <c r="G198" s="17">
        <v>0.2</v>
      </c>
      <c r="H198" s="17">
        <v>0.1</v>
      </c>
      <c r="I198" s="17">
        <v>16.3</v>
      </c>
      <c r="J198" s="17">
        <v>66.599999999999994</v>
      </c>
      <c r="K198" s="17" t="s">
        <v>158</v>
      </c>
      <c r="L198" s="17"/>
    </row>
    <row r="199" spans="1:12" ht="14.4" x14ac:dyDescent="0.25">
      <c r="A199" s="56"/>
      <c r="B199" s="56"/>
      <c r="C199" s="57"/>
      <c r="D199" s="42" t="s">
        <v>31</v>
      </c>
      <c r="E199" s="10" t="s">
        <v>49</v>
      </c>
      <c r="F199" s="17">
        <v>30</v>
      </c>
      <c r="G199" s="17">
        <v>2.2999999999999998</v>
      </c>
      <c r="H199" s="17">
        <v>0.2</v>
      </c>
      <c r="I199" s="17">
        <v>14.8</v>
      </c>
      <c r="J199" s="17">
        <v>70.3</v>
      </c>
      <c r="K199" s="17" t="s">
        <v>50</v>
      </c>
      <c r="L199" s="17"/>
    </row>
    <row r="200" spans="1:12" ht="14.4" x14ac:dyDescent="0.25">
      <c r="A200" s="56"/>
      <c r="B200" s="56"/>
      <c r="C200" s="57"/>
      <c r="D200" s="42" t="s">
        <v>32</v>
      </c>
      <c r="E200" s="10" t="s">
        <v>51</v>
      </c>
      <c r="F200" s="17">
        <v>40</v>
      </c>
      <c r="G200" s="17">
        <v>2.2000000000000002</v>
      </c>
      <c r="H200" s="17">
        <v>0.4</v>
      </c>
      <c r="I200" s="17">
        <v>23.8</v>
      </c>
      <c r="J200" s="17">
        <v>108</v>
      </c>
      <c r="K200" s="17" t="s">
        <v>52</v>
      </c>
      <c r="L200" s="17"/>
    </row>
    <row r="201" spans="1:12" ht="14.4" x14ac:dyDescent="0.25">
      <c r="A201" s="56"/>
      <c r="B201" s="56"/>
      <c r="C201" s="57"/>
      <c r="D201" s="21"/>
      <c r="E201" s="10"/>
      <c r="F201" s="17"/>
      <c r="G201" s="17"/>
      <c r="H201" s="17"/>
      <c r="I201" s="17"/>
      <c r="J201" s="17"/>
      <c r="K201" s="17"/>
      <c r="L201" s="17"/>
    </row>
    <row r="202" spans="1:12" ht="14.4" x14ac:dyDescent="0.25">
      <c r="A202" s="56"/>
      <c r="B202" s="56"/>
      <c r="C202" s="57"/>
      <c r="D202" s="21"/>
      <c r="E202" s="10"/>
      <c r="F202" s="17"/>
      <c r="G202" s="17"/>
      <c r="H202" s="17"/>
      <c r="I202" s="17"/>
      <c r="J202" s="17"/>
      <c r="K202" s="17"/>
      <c r="L202" s="17">
        <v>98</v>
      </c>
    </row>
    <row r="203" spans="1:12" ht="14.4" x14ac:dyDescent="0.25">
      <c r="A203" s="56"/>
      <c r="B203" s="56"/>
      <c r="C203" s="57"/>
      <c r="D203" s="43" t="s">
        <v>33</v>
      </c>
      <c r="E203" s="6"/>
      <c r="F203" s="18">
        <f>SUM(F194:F202)</f>
        <v>780</v>
      </c>
      <c r="G203" s="18">
        <f t="shared" ref="G203:J203" si="50">SUM(G194:G202)</f>
        <v>23.8</v>
      </c>
      <c r="H203" s="18">
        <f t="shared" si="50"/>
        <v>25.399999999999995</v>
      </c>
      <c r="I203" s="18">
        <f t="shared" si="50"/>
        <v>101.89999999999999</v>
      </c>
      <c r="J203" s="18">
        <f t="shared" si="50"/>
        <v>732.09999999999991</v>
      </c>
      <c r="K203" s="18"/>
      <c r="L203" s="18">
        <f t="shared" ref="L203" si="51">SUM(L194:L202)</f>
        <v>98</v>
      </c>
    </row>
    <row r="204" spans="1:12" ht="14.4" x14ac:dyDescent="0.3">
      <c r="A204" s="56">
        <v>2</v>
      </c>
      <c r="B204" s="56">
        <v>9</v>
      </c>
      <c r="C204" s="57" t="s">
        <v>192</v>
      </c>
      <c r="D204" s="44" t="s">
        <v>174</v>
      </c>
      <c r="E204" s="11" t="s">
        <v>175</v>
      </c>
      <c r="F204" s="19">
        <v>65</v>
      </c>
      <c r="G204" s="20">
        <v>6.1749999999999998</v>
      </c>
      <c r="H204" s="20">
        <v>5.0049999999999999</v>
      </c>
      <c r="I204" s="20">
        <v>29.25</v>
      </c>
      <c r="J204" s="20">
        <v>186.745</v>
      </c>
      <c r="K204" s="24"/>
      <c r="L204" s="18"/>
    </row>
    <row r="205" spans="1:12" ht="14.4" x14ac:dyDescent="0.3">
      <c r="A205" s="56"/>
      <c r="B205" s="56"/>
      <c r="C205" s="57"/>
      <c r="D205" s="44" t="s">
        <v>30</v>
      </c>
      <c r="E205" s="11" t="s">
        <v>176</v>
      </c>
      <c r="F205" s="19">
        <v>200</v>
      </c>
      <c r="G205" s="20">
        <v>0.14000000000000001</v>
      </c>
      <c r="H205" s="20">
        <v>0.06</v>
      </c>
      <c r="I205" s="20">
        <v>22.36</v>
      </c>
      <c r="J205" s="20">
        <v>90.54</v>
      </c>
      <c r="K205" s="24" t="s">
        <v>178</v>
      </c>
      <c r="L205" s="18"/>
    </row>
    <row r="206" spans="1:12" ht="14.4" x14ac:dyDescent="0.3">
      <c r="A206" s="56"/>
      <c r="B206" s="56"/>
      <c r="C206" s="57"/>
      <c r="D206" s="42" t="s">
        <v>26</v>
      </c>
      <c r="E206" s="11" t="s">
        <v>177</v>
      </c>
      <c r="F206" s="19">
        <v>60</v>
      </c>
      <c r="G206" s="20">
        <v>0.49799999999999994</v>
      </c>
      <c r="H206" s="20">
        <v>3.6479999999999997</v>
      </c>
      <c r="I206" s="20">
        <v>3.9599999999999995</v>
      </c>
      <c r="J206" s="20">
        <v>50.663999999999994</v>
      </c>
      <c r="K206" s="24" t="s">
        <v>179</v>
      </c>
      <c r="L206" s="18"/>
    </row>
    <row r="207" spans="1:12" ht="14.4" x14ac:dyDescent="0.25">
      <c r="A207" s="56"/>
      <c r="B207" s="56"/>
      <c r="C207" s="57"/>
      <c r="D207" s="43" t="s">
        <v>33</v>
      </c>
      <c r="E207" s="6"/>
      <c r="F207" s="27">
        <f>F204+F205+F206</f>
        <v>325</v>
      </c>
      <c r="G207" s="23">
        <f>G204+G205+G206</f>
        <v>6.8129999999999997</v>
      </c>
      <c r="H207" s="23">
        <f t="shared" ref="H207:J207" si="52">H204+H205+H206</f>
        <v>8.7129999999999992</v>
      </c>
      <c r="I207" s="23">
        <f t="shared" si="52"/>
        <v>55.57</v>
      </c>
      <c r="J207" s="23">
        <f t="shared" si="52"/>
        <v>327.94900000000001</v>
      </c>
      <c r="K207" s="18"/>
      <c r="L207" s="18"/>
    </row>
    <row r="208" spans="1:12" ht="14.4" x14ac:dyDescent="0.25">
      <c r="A208" s="7">
        <f>A186</f>
        <v>2</v>
      </c>
      <c r="B208" s="7">
        <f>B186</f>
        <v>9</v>
      </c>
      <c r="C208" s="54" t="s">
        <v>4</v>
      </c>
      <c r="D208" s="55"/>
      <c r="E208" s="28"/>
      <c r="F208" s="29">
        <f>F193+F203+F207</f>
        <v>1612</v>
      </c>
      <c r="G208" s="31">
        <f>G193+G203+G207</f>
        <v>56.313000000000002</v>
      </c>
      <c r="H208" s="31">
        <f t="shared" ref="H208:I208" si="53">H193+H203+H207</f>
        <v>51.212999999999994</v>
      </c>
      <c r="I208" s="31">
        <f t="shared" si="53"/>
        <v>237.76999999999998</v>
      </c>
      <c r="J208" s="31">
        <f>J193+J203+J207</f>
        <v>1636.7489999999998</v>
      </c>
      <c r="K208" s="30"/>
      <c r="L208" s="30">
        <f>L193+L203</f>
        <v>176.3</v>
      </c>
    </row>
    <row r="209" spans="1:12" ht="14.4" x14ac:dyDescent="0.25">
      <c r="A209" s="65">
        <v>2</v>
      </c>
      <c r="B209" s="65">
        <v>10</v>
      </c>
      <c r="C209" s="57" t="s">
        <v>20</v>
      </c>
      <c r="D209" s="42" t="s">
        <v>21</v>
      </c>
      <c r="E209" s="10" t="s">
        <v>159</v>
      </c>
      <c r="F209" s="17">
        <v>150</v>
      </c>
      <c r="G209" s="17">
        <v>5.6</v>
      </c>
      <c r="H209" s="17">
        <v>5.8</v>
      </c>
      <c r="I209" s="17">
        <v>31.7</v>
      </c>
      <c r="J209" s="17">
        <v>201.2</v>
      </c>
      <c r="K209" s="17" t="s">
        <v>160</v>
      </c>
      <c r="L209" s="17"/>
    </row>
    <row r="210" spans="1:12" ht="14.4" x14ac:dyDescent="0.25">
      <c r="A210" s="56"/>
      <c r="B210" s="56"/>
      <c r="C210" s="57"/>
      <c r="D210" s="41" t="s">
        <v>61</v>
      </c>
      <c r="E210" s="10" t="s">
        <v>83</v>
      </c>
      <c r="F210" s="17">
        <v>40</v>
      </c>
      <c r="G210" s="17">
        <v>4.8</v>
      </c>
      <c r="H210" s="17">
        <v>4</v>
      </c>
      <c r="I210" s="17">
        <v>0.2</v>
      </c>
      <c r="J210" s="17">
        <v>56.4</v>
      </c>
      <c r="K210" s="17" t="s">
        <v>84</v>
      </c>
      <c r="L210" s="17"/>
    </row>
    <row r="211" spans="1:12" ht="14.4" x14ac:dyDescent="0.25">
      <c r="A211" s="56"/>
      <c r="B211" s="56"/>
      <c r="C211" s="57"/>
      <c r="D211" s="42" t="s">
        <v>22</v>
      </c>
      <c r="E211" s="10" t="s">
        <v>161</v>
      </c>
      <c r="F211" s="17">
        <v>200</v>
      </c>
      <c r="G211" s="17">
        <v>0.2</v>
      </c>
      <c r="H211" s="17">
        <v>0</v>
      </c>
      <c r="I211" s="17">
        <v>15</v>
      </c>
      <c r="J211" s="17">
        <v>61.2</v>
      </c>
      <c r="K211" s="17" t="s">
        <v>58</v>
      </c>
      <c r="L211" s="17"/>
    </row>
    <row r="212" spans="1:12" ht="14.4" x14ac:dyDescent="0.25">
      <c r="A212" s="56"/>
      <c r="B212" s="56"/>
      <c r="C212" s="57"/>
      <c r="D212" s="42" t="s">
        <v>23</v>
      </c>
      <c r="E212" s="10" t="s">
        <v>49</v>
      </c>
      <c r="F212" s="17">
        <v>30</v>
      </c>
      <c r="G212" s="17">
        <v>2.2999999999999998</v>
      </c>
      <c r="H212" s="17">
        <v>0.2</v>
      </c>
      <c r="I212" s="17">
        <v>14.8</v>
      </c>
      <c r="J212" s="17">
        <v>70.3</v>
      </c>
      <c r="K212" s="17" t="s">
        <v>50</v>
      </c>
      <c r="L212" s="17"/>
    </row>
    <row r="213" spans="1:12" ht="14.4" x14ac:dyDescent="0.25">
      <c r="A213" s="56"/>
      <c r="B213" s="56"/>
      <c r="C213" s="57"/>
      <c r="D213" s="42" t="s">
        <v>24</v>
      </c>
      <c r="E213" s="10" t="s">
        <v>98</v>
      </c>
      <c r="F213" s="17">
        <v>100</v>
      </c>
      <c r="G213" s="17">
        <v>0.4</v>
      </c>
      <c r="H213" s="17">
        <v>0.4</v>
      </c>
      <c r="I213" s="17">
        <v>8.9</v>
      </c>
      <c r="J213" s="17">
        <v>40.799999999999997</v>
      </c>
      <c r="K213" s="17" t="s">
        <v>45</v>
      </c>
      <c r="L213" s="17"/>
    </row>
    <row r="214" spans="1:12" ht="14.4" x14ac:dyDescent="0.25">
      <c r="A214" s="56"/>
      <c r="B214" s="56"/>
      <c r="C214" s="57"/>
      <c r="D214" s="41" t="s">
        <v>61</v>
      </c>
      <c r="E214" s="10" t="s">
        <v>62</v>
      </c>
      <c r="F214" s="17">
        <v>20</v>
      </c>
      <c r="G214" s="17">
        <v>4.4000000000000004</v>
      </c>
      <c r="H214" s="17">
        <v>5.2</v>
      </c>
      <c r="I214" s="17">
        <v>0</v>
      </c>
      <c r="J214" s="17">
        <v>64.2</v>
      </c>
      <c r="K214" s="17" t="s">
        <v>64</v>
      </c>
      <c r="L214" s="17"/>
    </row>
    <row r="215" spans="1:12" ht="14.4" x14ac:dyDescent="0.25">
      <c r="A215" s="56"/>
      <c r="B215" s="56"/>
      <c r="C215" s="57"/>
      <c r="D215" s="21"/>
      <c r="E215" s="10"/>
      <c r="F215" s="17"/>
      <c r="G215" s="17"/>
      <c r="H215" s="17"/>
      <c r="I215" s="17"/>
      <c r="J215" s="17"/>
      <c r="K215" s="17"/>
      <c r="L215" s="17">
        <v>78.3</v>
      </c>
    </row>
    <row r="216" spans="1:12" ht="15.75" customHeight="1" x14ac:dyDescent="0.25">
      <c r="A216" s="56"/>
      <c r="B216" s="56"/>
      <c r="C216" s="57"/>
      <c r="D216" s="43" t="s">
        <v>33</v>
      </c>
      <c r="E216" s="6"/>
      <c r="F216" s="18">
        <f>SUM(F209:F215)</f>
        <v>540</v>
      </c>
      <c r="G216" s="18">
        <f>SUM(G209:G215)</f>
        <v>17.7</v>
      </c>
      <c r="H216" s="18">
        <f t="shared" ref="H216:J216" si="54">SUM(H209:H215)</f>
        <v>15.600000000000001</v>
      </c>
      <c r="I216" s="18">
        <f t="shared" si="54"/>
        <v>70.600000000000009</v>
      </c>
      <c r="J216" s="18">
        <f t="shared" si="54"/>
        <v>494.09999999999997</v>
      </c>
      <c r="K216" s="18"/>
      <c r="L216" s="18">
        <f t="shared" ref="L216" si="55">SUM(L209:L215)</f>
        <v>78.3</v>
      </c>
    </row>
    <row r="217" spans="1:12" ht="34.200000000000003" customHeight="1" x14ac:dyDescent="0.25">
      <c r="A217" s="49">
        <v>2</v>
      </c>
      <c r="B217" s="49">
        <v>10</v>
      </c>
      <c r="C217" s="51" t="s">
        <v>198</v>
      </c>
      <c r="D217" s="48" t="s">
        <v>30</v>
      </c>
      <c r="E217" s="47" t="s">
        <v>196</v>
      </c>
      <c r="F217" s="18">
        <v>200</v>
      </c>
      <c r="G217" s="18">
        <v>5.4</v>
      </c>
      <c r="H217" s="18">
        <v>4.4000000000000004</v>
      </c>
      <c r="I217" s="18">
        <v>8.8000000000000007</v>
      </c>
      <c r="J217" s="18">
        <v>96.4</v>
      </c>
      <c r="K217" s="18"/>
      <c r="L217" s="18"/>
    </row>
    <row r="218" spans="1:12" ht="15.75" customHeight="1" x14ac:dyDescent="0.25">
      <c r="A218" s="49"/>
      <c r="B218" s="49"/>
      <c r="C218" s="50"/>
      <c r="D218" s="43"/>
      <c r="E218" s="6"/>
      <c r="F218" s="18"/>
      <c r="G218" s="18"/>
      <c r="H218" s="18"/>
      <c r="I218" s="18"/>
      <c r="J218" s="18"/>
      <c r="K218" s="18"/>
      <c r="L218" s="18"/>
    </row>
    <row r="219" spans="1:12" ht="14.4" x14ac:dyDescent="0.25">
      <c r="A219" s="65">
        <f>A209</f>
        <v>2</v>
      </c>
      <c r="B219" s="65">
        <f>B209</f>
        <v>10</v>
      </c>
      <c r="C219" s="57" t="s">
        <v>25</v>
      </c>
      <c r="D219" s="42" t="s">
        <v>26</v>
      </c>
      <c r="E219" s="10" t="s">
        <v>162</v>
      </c>
      <c r="F219" s="17">
        <v>60</v>
      </c>
      <c r="G219" s="17">
        <v>1</v>
      </c>
      <c r="H219" s="17">
        <v>2.8</v>
      </c>
      <c r="I219" s="17">
        <v>4</v>
      </c>
      <c r="J219" s="17">
        <v>45.3</v>
      </c>
      <c r="K219" s="17" t="s">
        <v>163</v>
      </c>
      <c r="L219" s="17"/>
    </row>
    <row r="220" spans="1:12" ht="14.4" x14ac:dyDescent="0.25">
      <c r="A220" s="56"/>
      <c r="B220" s="56"/>
      <c r="C220" s="57"/>
      <c r="D220" s="42" t="s">
        <v>27</v>
      </c>
      <c r="E220" s="10" t="s">
        <v>110</v>
      </c>
      <c r="F220" s="17">
        <v>210</v>
      </c>
      <c r="G220" s="17">
        <v>7.7</v>
      </c>
      <c r="H220" s="17">
        <v>7</v>
      </c>
      <c r="I220" s="17">
        <v>20.6</v>
      </c>
      <c r="J220" s="17">
        <v>176.1</v>
      </c>
      <c r="K220" s="17" t="s">
        <v>81</v>
      </c>
      <c r="L220" s="17"/>
    </row>
    <row r="221" spans="1:12" ht="14.4" x14ac:dyDescent="0.25">
      <c r="A221" s="56"/>
      <c r="B221" s="56"/>
      <c r="C221" s="57"/>
      <c r="D221" s="42" t="s">
        <v>28</v>
      </c>
      <c r="E221" s="10" t="s">
        <v>164</v>
      </c>
      <c r="F221" s="17">
        <v>90</v>
      </c>
      <c r="G221" s="17">
        <v>6.3</v>
      </c>
      <c r="H221" s="17">
        <v>12.2</v>
      </c>
      <c r="I221" s="17">
        <v>9.8000000000000007</v>
      </c>
      <c r="J221" s="17">
        <v>174.2</v>
      </c>
      <c r="K221" s="17" t="s">
        <v>165</v>
      </c>
      <c r="L221" s="17"/>
    </row>
    <row r="222" spans="1:12" ht="26.4" x14ac:dyDescent="0.25">
      <c r="A222" s="56"/>
      <c r="B222" s="56"/>
      <c r="C222" s="57"/>
      <c r="D222" s="42" t="s">
        <v>29</v>
      </c>
      <c r="E222" s="10" t="s">
        <v>107</v>
      </c>
      <c r="F222" s="17">
        <v>150</v>
      </c>
      <c r="G222" s="17">
        <v>7.5</v>
      </c>
      <c r="H222" s="17">
        <v>4.7</v>
      </c>
      <c r="I222" s="17">
        <v>32.799999999999997</v>
      </c>
      <c r="J222" s="17">
        <v>203.4</v>
      </c>
      <c r="K222" s="17" t="s">
        <v>47</v>
      </c>
      <c r="L222" s="17"/>
    </row>
    <row r="223" spans="1:12" ht="14.4" x14ac:dyDescent="0.25">
      <c r="A223" s="56"/>
      <c r="B223" s="56"/>
      <c r="C223" s="57"/>
      <c r="D223" s="42" t="s">
        <v>30</v>
      </c>
      <c r="E223" s="10" t="s">
        <v>96</v>
      </c>
      <c r="F223" s="17">
        <v>200</v>
      </c>
      <c r="G223" s="17">
        <v>0.2</v>
      </c>
      <c r="H223" s="17">
        <v>0.2</v>
      </c>
      <c r="I223" s="17">
        <v>18.5</v>
      </c>
      <c r="J223" s="17">
        <v>76.2</v>
      </c>
      <c r="K223" s="17" t="s">
        <v>166</v>
      </c>
      <c r="L223" s="17"/>
    </row>
    <row r="224" spans="1:12" ht="14.4" x14ac:dyDescent="0.25">
      <c r="A224" s="56"/>
      <c r="B224" s="56"/>
      <c r="C224" s="57"/>
      <c r="D224" s="42" t="s">
        <v>31</v>
      </c>
      <c r="E224" s="10" t="s">
        <v>49</v>
      </c>
      <c r="F224" s="17">
        <v>20</v>
      </c>
      <c r="G224" s="17">
        <v>1.5</v>
      </c>
      <c r="H224" s="17">
        <v>0.2</v>
      </c>
      <c r="I224" s="17">
        <v>9.8000000000000007</v>
      </c>
      <c r="J224" s="17">
        <v>46.9</v>
      </c>
      <c r="K224" s="17" t="s">
        <v>50</v>
      </c>
      <c r="L224" s="17"/>
    </row>
    <row r="225" spans="1:12" ht="14.4" x14ac:dyDescent="0.25">
      <c r="A225" s="56"/>
      <c r="B225" s="56"/>
      <c r="C225" s="57"/>
      <c r="D225" s="42" t="s">
        <v>32</v>
      </c>
      <c r="E225" s="10" t="s">
        <v>51</v>
      </c>
      <c r="F225" s="17">
        <v>30</v>
      </c>
      <c r="G225" s="17">
        <v>1.7</v>
      </c>
      <c r="H225" s="17">
        <v>0.3</v>
      </c>
      <c r="I225" s="17">
        <v>17.8</v>
      </c>
      <c r="J225" s="17">
        <v>81</v>
      </c>
      <c r="K225" s="17" t="s">
        <v>52</v>
      </c>
      <c r="L225" s="17"/>
    </row>
    <row r="226" spans="1:12" ht="14.4" x14ac:dyDescent="0.25">
      <c r="A226" s="56"/>
      <c r="B226" s="56"/>
      <c r="C226" s="57"/>
      <c r="D226" s="21"/>
      <c r="E226" s="10"/>
      <c r="F226" s="17"/>
      <c r="G226" s="17"/>
      <c r="H226" s="17"/>
      <c r="I226" s="17"/>
      <c r="J226" s="17"/>
      <c r="K226" s="17"/>
      <c r="L226" s="17"/>
    </row>
    <row r="227" spans="1:12" ht="14.4" x14ac:dyDescent="0.25">
      <c r="A227" s="56"/>
      <c r="B227" s="56"/>
      <c r="C227" s="57"/>
      <c r="D227" s="21"/>
      <c r="E227" s="10"/>
      <c r="F227" s="17"/>
      <c r="G227" s="17"/>
      <c r="H227" s="17"/>
      <c r="I227" s="17"/>
      <c r="J227" s="17"/>
      <c r="K227" s="17"/>
      <c r="L227" s="17">
        <v>98</v>
      </c>
    </row>
    <row r="228" spans="1:12" ht="14.4" x14ac:dyDescent="0.25">
      <c r="A228" s="56"/>
      <c r="B228" s="56"/>
      <c r="C228" s="57"/>
      <c r="D228" s="43" t="s">
        <v>33</v>
      </c>
      <c r="E228" s="6"/>
      <c r="F228" s="18">
        <f>SUM(F219:F227)</f>
        <v>760</v>
      </c>
      <c r="G228" s="18">
        <f t="shared" ref="G228:J228" si="56">SUM(G219:G227)</f>
        <v>25.9</v>
      </c>
      <c r="H228" s="18">
        <f t="shared" si="56"/>
        <v>27.4</v>
      </c>
      <c r="I228" s="18">
        <f t="shared" si="56"/>
        <v>113.3</v>
      </c>
      <c r="J228" s="18">
        <f t="shared" si="56"/>
        <v>803.1</v>
      </c>
      <c r="K228" s="18"/>
      <c r="L228" s="18">
        <f t="shared" ref="L228" si="57">SUM(L219:L227)</f>
        <v>98</v>
      </c>
    </row>
    <row r="229" spans="1:12" ht="14.4" x14ac:dyDescent="0.3">
      <c r="A229" s="56">
        <v>2</v>
      </c>
      <c r="B229" s="56">
        <v>10</v>
      </c>
      <c r="C229" s="57" t="s">
        <v>192</v>
      </c>
      <c r="D229" s="42" t="s">
        <v>21</v>
      </c>
      <c r="E229" s="11" t="s">
        <v>193</v>
      </c>
      <c r="F229" s="19">
        <v>140</v>
      </c>
      <c r="G229" s="20">
        <v>5.4340000000000011</v>
      </c>
      <c r="H229" s="20">
        <v>8.1829999999999998</v>
      </c>
      <c r="I229" s="20">
        <v>27.332000000000001</v>
      </c>
      <c r="J229" s="20">
        <v>204.70100000000002</v>
      </c>
      <c r="K229" s="24" t="s">
        <v>194</v>
      </c>
      <c r="L229" s="18"/>
    </row>
    <row r="230" spans="1:12" ht="14.4" x14ac:dyDescent="0.3">
      <c r="A230" s="56"/>
      <c r="B230" s="56"/>
      <c r="C230" s="57"/>
      <c r="D230" s="44" t="s">
        <v>30</v>
      </c>
      <c r="E230" s="11" t="s">
        <v>66</v>
      </c>
      <c r="F230" s="19">
        <v>200</v>
      </c>
      <c r="G230" s="20">
        <v>3.94</v>
      </c>
      <c r="H230" s="20">
        <v>3.06</v>
      </c>
      <c r="I230" s="20">
        <v>16.34</v>
      </c>
      <c r="J230" s="20">
        <v>108.66</v>
      </c>
      <c r="K230" s="24" t="s">
        <v>67</v>
      </c>
      <c r="L230" s="18"/>
    </row>
    <row r="231" spans="1:12" ht="14.4" x14ac:dyDescent="0.25">
      <c r="A231" s="56"/>
      <c r="B231" s="56"/>
      <c r="C231" s="57"/>
      <c r="D231" s="43" t="s">
        <v>33</v>
      </c>
      <c r="E231" s="6"/>
      <c r="F231" s="27">
        <f>F229+F230</f>
        <v>340</v>
      </c>
      <c r="G231" s="23">
        <f>G229+G230</f>
        <v>9.3740000000000006</v>
      </c>
      <c r="H231" s="23">
        <f t="shared" ref="H231:J231" si="58">H229+H230</f>
        <v>11.243</v>
      </c>
      <c r="I231" s="23">
        <f t="shared" si="58"/>
        <v>43.671999999999997</v>
      </c>
      <c r="J231" s="23">
        <f t="shared" si="58"/>
        <v>313.36099999999999</v>
      </c>
      <c r="K231" s="18"/>
      <c r="L231" s="18"/>
    </row>
    <row r="232" spans="1:12" ht="14.4" x14ac:dyDescent="0.25">
      <c r="A232" s="7">
        <f>A209</f>
        <v>2</v>
      </c>
      <c r="B232" s="7">
        <f>B209</f>
        <v>10</v>
      </c>
      <c r="C232" s="54" t="s">
        <v>4</v>
      </c>
      <c r="D232" s="55"/>
      <c r="E232" s="28"/>
      <c r="F232" s="29">
        <f>F216+F228+F231</f>
        <v>1640</v>
      </c>
      <c r="G232" s="31">
        <f>G231+G228+G216</f>
        <v>52.974000000000004</v>
      </c>
      <c r="H232" s="31">
        <f>H231+H228+H216</f>
        <v>54.243000000000002</v>
      </c>
      <c r="I232" s="31">
        <f>I231+I228+I216</f>
        <v>227.572</v>
      </c>
      <c r="J232" s="31">
        <f>J231+J228+J216</f>
        <v>1610.5609999999999</v>
      </c>
      <c r="K232" s="30"/>
      <c r="L232" s="30">
        <f>L216+L228</f>
        <v>176.3</v>
      </c>
    </row>
    <row r="233" spans="1:12" x14ac:dyDescent="0.25">
      <c r="A233" s="32"/>
      <c r="B233" s="32"/>
      <c r="C233" s="53" t="s">
        <v>5</v>
      </c>
      <c r="D233" s="53"/>
      <c r="E233" s="53"/>
      <c r="F233" s="52">
        <f>(F26+F48+F71+F95+F118+F140+F162+F185+F208+F232)/(IF(F26=0,0,1)+IF(F48=0,0,1)+IF(F71=0,0,1)+IF(F95=0,0,1)+IF(F118=0,0,1)+IF(F140=0,0,1)+IF(F162=0,0,1)+IF(F185=0,0,1)+IF(F208=0,0,1)+IF(F232=0,0,1))</f>
        <v>1622.9</v>
      </c>
      <c r="G233" s="52">
        <f>(G26+G48+G71+G95+G118+G140+G162+G185+G208+G232)/(IF(G26=0,0,1)+IF(G48=0,0,1)+IF(G71=0,0,1)+IF(G95=0,0,1)+IF(G118=0,0,1)+IF(G140=0,0,1)+IF(G162=0,0,1)+IF(G185=0,0,1)+IF(G208=0,0,1)+IF(G232=0,0,1))</f>
        <v>54.439399999999999</v>
      </c>
      <c r="H233" s="52">
        <f>(H26+H48+H71+H95+H118+H140+H162+H185+H208+H232)/(IF(H26=0,0,1)+IF(H48=0,0,1)+IF(H71=0,0,1)+IF(H95=0,0,1)+IF(H118=0,0,1)+IF(H140=0,0,1)+IF(H162=0,0,1)+IF(H185=0,0,1)+IF(H208=0,0,1)+IF(H232=0,0,1))</f>
        <v>51.995199999999997</v>
      </c>
      <c r="I233" s="52">
        <f>(I26+I48+I71+I95+I118+I140+I162+I185+I208+I232)/(IF(I26=0,0,1)+IF(I48=0,0,1)+IF(I71=0,0,1)+IF(I95=0,0,1)+IF(I118=0,0,1)+IF(I140=0,0,1)+IF(I162=0,0,1)+IF(I185=0,0,1)+IF(I208=0,0,1)+IF(I232=0,0,1))</f>
        <v>232.77919999999995</v>
      </c>
      <c r="J233" s="52">
        <f>(J26+J48+J71+J95+J118+J140+J162+J185+J208+J232)/(IF(J26=0,0,1)+IF(J48=0,0,1)+IF(J71=0,0,1)+IF(J95=0,0,1)+IF(J118=0,0,1)+IF(J140=0,0,1)+IF(J162=0,0,1)+IF(J185=0,0,1)+IF(J208=0,0,1)+IF(J232=0,0,1))</f>
        <v>1616.1882000000001</v>
      </c>
      <c r="K233" s="33"/>
      <c r="L233" s="33">
        <f>(L26+L48+L71+L95+L118+L140+L162+L185+L208+L232)/(IF(L26=0,0,1)+IF(L48=0,0,1)+IF(L71=0,0,1)+IF(L95=0,0,1)+IF(L118=0,0,1)+IF(L140=0,0,1)+IF(L162=0,0,1)+IF(L185=0,0,1)+IF(L208=0,0,1)+IF(L232=0,0,1))</f>
        <v>176.29999999999998</v>
      </c>
    </row>
  </sheetData>
  <mergeCells count="104">
    <mergeCell ref="C127:C136"/>
    <mergeCell ref="B127:B136"/>
    <mergeCell ref="A127:A136"/>
    <mergeCell ref="C137:C139"/>
    <mergeCell ref="B137:B139"/>
    <mergeCell ref="A137:A139"/>
    <mergeCell ref="C114:C117"/>
    <mergeCell ref="B114:B117"/>
    <mergeCell ref="A114:A117"/>
    <mergeCell ref="C119:C126"/>
    <mergeCell ref="B119:B126"/>
    <mergeCell ref="A119:A126"/>
    <mergeCell ref="C118:D118"/>
    <mergeCell ref="B96:B103"/>
    <mergeCell ref="A96:A103"/>
    <mergeCell ref="C104:C113"/>
    <mergeCell ref="B104:B113"/>
    <mergeCell ref="A104:A113"/>
    <mergeCell ref="B81:B90"/>
    <mergeCell ref="A81:A90"/>
    <mergeCell ref="C91:C94"/>
    <mergeCell ref="B91:B94"/>
    <mergeCell ref="A91:A94"/>
    <mergeCell ref="C96:C103"/>
    <mergeCell ref="B67:B70"/>
    <mergeCell ref="A67:A70"/>
    <mergeCell ref="C72:C78"/>
    <mergeCell ref="B72:B78"/>
    <mergeCell ref="A72:A78"/>
    <mergeCell ref="B49:B56"/>
    <mergeCell ref="A49:A56"/>
    <mergeCell ref="C57:C66"/>
    <mergeCell ref="B57:B66"/>
    <mergeCell ref="A57:A66"/>
    <mergeCell ref="B34:B43"/>
    <mergeCell ref="A34:A43"/>
    <mergeCell ref="C44:C47"/>
    <mergeCell ref="B44:B47"/>
    <mergeCell ref="A44:A47"/>
    <mergeCell ref="C27:C33"/>
    <mergeCell ref="B27:B33"/>
    <mergeCell ref="A27:A33"/>
    <mergeCell ref="B229:B231"/>
    <mergeCell ref="A229:A231"/>
    <mergeCell ref="B209:B216"/>
    <mergeCell ref="A209:A216"/>
    <mergeCell ref="C219:C228"/>
    <mergeCell ref="B219:B228"/>
    <mergeCell ref="A219:A228"/>
    <mergeCell ref="B194:B203"/>
    <mergeCell ref="A194:A203"/>
    <mergeCell ref="C204:C207"/>
    <mergeCell ref="B204:B207"/>
    <mergeCell ref="A204:A207"/>
    <mergeCell ref="B181:B184"/>
    <mergeCell ref="A181:A184"/>
    <mergeCell ref="C186:C193"/>
    <mergeCell ref="B186:B193"/>
    <mergeCell ref="B6:B12"/>
    <mergeCell ref="C6:C12"/>
    <mergeCell ref="A6:A12"/>
    <mergeCell ref="C13:C21"/>
    <mergeCell ref="B13:B21"/>
    <mergeCell ref="A13:A21"/>
    <mergeCell ref="C22:C25"/>
    <mergeCell ref="B22:B25"/>
    <mergeCell ref="A22:A25"/>
    <mergeCell ref="A186:A193"/>
    <mergeCell ref="B141:B148"/>
    <mergeCell ref="A141:A148"/>
    <mergeCell ref="C163:C170"/>
    <mergeCell ref="B163:B170"/>
    <mergeCell ref="A163:A170"/>
    <mergeCell ref="C171:C180"/>
    <mergeCell ref="B171:B180"/>
    <mergeCell ref="A171:A180"/>
    <mergeCell ref="B158:B161"/>
    <mergeCell ref="A158:A161"/>
    <mergeCell ref="C158:C161"/>
    <mergeCell ref="C149:C157"/>
    <mergeCell ref="B149:B157"/>
    <mergeCell ref="A149:A157"/>
    <mergeCell ref="C1:E1"/>
    <mergeCell ref="H1:K1"/>
    <mergeCell ref="H2:K2"/>
    <mergeCell ref="C48:D48"/>
    <mergeCell ref="C71:D71"/>
    <mergeCell ref="C34:C43"/>
    <mergeCell ref="C49:C56"/>
    <mergeCell ref="C67:C70"/>
    <mergeCell ref="C95:D95"/>
    <mergeCell ref="C26:D26"/>
    <mergeCell ref="C81:C90"/>
    <mergeCell ref="C233:E233"/>
    <mergeCell ref="C232:D232"/>
    <mergeCell ref="C140:D140"/>
    <mergeCell ref="C162:D162"/>
    <mergeCell ref="C185:D185"/>
    <mergeCell ref="C208:D208"/>
    <mergeCell ref="C141:C148"/>
    <mergeCell ref="C181:C184"/>
    <mergeCell ref="C194:C203"/>
    <mergeCell ref="C209:C216"/>
    <mergeCell ref="C229:C231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2025-09-01T13:07:24Z</cp:lastPrinted>
  <dcterms:created xsi:type="dcterms:W3CDTF">2022-05-16T14:23:56Z</dcterms:created>
  <dcterms:modified xsi:type="dcterms:W3CDTF">2026-01-12T08:07:02Z</dcterms:modified>
</cp:coreProperties>
</file>